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aemocloud.sharepoint.com/sites/FinancialStrategyandAnalysis/Shared Documents/06. Budget and Fees Document/04 FY26 Budget &amp; Fees/Draft budget document/Published for Consultation/"/>
    </mc:Choice>
  </mc:AlternateContent>
  <xr:revisionPtr revIDLastSave="143" documentId="8_{2882AA61-86C5-4B87-B1B8-8BDA00A558E6}" xr6:coauthVersionLast="47" xr6:coauthVersionMax="47" xr10:uidLastSave="{65A62A67-DBF4-432C-937D-545A19A6F928}"/>
  <bookViews>
    <workbookView xWindow="28500" yWindow="-16320" windowWidth="29040" windowHeight="15840" activeTab="5" xr2:uid="{CDFE0CD2-DE3D-4A06-B31B-6D7B667664CD}"/>
  </bookViews>
  <sheets>
    <sheet name="NEM Core" sheetId="2" r:id="rId1"/>
    <sheet name="NEM Functions" sheetId="3" r:id="rId2"/>
    <sheet name="East Coast Gas" sheetId="4" r:id="rId3"/>
    <sheet name="WA Electricity and Gas" sheetId="5" r:id="rId4"/>
    <sheet name="NEM Connections" sheetId="6" r:id="rId5"/>
    <sheet name="Other fees" sheetId="7" r:id="rId6"/>
    <sheet name="Enterprise" sheetId="1" r:id="rId7"/>
  </sheets>
  <externalReferences>
    <externalReference r:id="rId8"/>
  </externalReferences>
  <definedNames>
    <definedName name="_ftn1" localSheetId="2">'East Coast Gas'!#REF!</definedName>
    <definedName name="_ftnref1" localSheetId="2">'East Coast Gas'!$A$152</definedName>
    <definedName name="_Ref131584205" localSheetId="0">'NEM Core'!$A$15</definedName>
    <definedName name="_Toc105400055" localSheetId="5">'Other fees'!$A$128</definedName>
    <definedName name="LU_Month">'[1]Set-up'!$D$40:$D$51</definedName>
    <definedName name="LU_MonthEnd">'[1]Set-up'!$B$40:$B$52</definedName>
    <definedName name="MdoStgs" hidden="1">"{58AE9608-EE60-4FA6-B4F3-46061131D329}"</definedName>
    <definedName name="Model_Name">[1]Cover!$C$10</definedName>
    <definedName name="Scen_meters_DWGM">[1]Assumptions!$E$54:$E$56</definedName>
    <definedName name="Scen_MIRN">[1]Assumptions!$C$65:$C$69</definedName>
    <definedName name="Scen_NMI">[1]Assumptions!$E$17:$E$19</definedName>
    <definedName name="Scen_STTM">[1]Assumptions!$E$59:$E$62</definedName>
    <definedName name="Scen_vol_GasD">[1]Assumptions!$E$42:$E$45</definedName>
    <definedName name="Scen_vol_GasV">[1]Assumptions!$E$36:$E$39</definedName>
    <definedName name="Scen_Vol_NEM">[1]Assumptions!$E$11:$E$14</definedName>
    <definedName name="Scen_Vol_WEM">[1]Assumptions!$E$26:$E$29</definedName>
    <definedName name="TS_Days_in_Yr">'[1]Set-up'!$D$25</definedName>
    <definedName name="TS_Wks_in_Yr">'[1]Set-up'!$D$24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7" l="1"/>
  <c r="D63" i="7"/>
  <c r="C63" i="7"/>
</calcChain>
</file>

<file path=xl/sharedStrings.xml><?xml version="1.0" encoding="utf-8"?>
<sst xmlns="http://schemas.openxmlformats.org/spreadsheetml/2006/main" count="833" uniqueCount="482">
  <si>
    <t>NEM Core</t>
  </si>
  <si>
    <t>Table 1</t>
  </si>
  <si>
    <t>NEM Core profit and loss summary FY26</t>
  </si>
  <si>
    <t>Budget FY25
$m</t>
  </si>
  <si>
    <t>Budget FY26
$m</t>
  </si>
  <si>
    <t>Variance 
$m</t>
  </si>
  <si>
    <t>Variance
%</t>
  </si>
  <si>
    <r>
      <t>Gross Revenue</t>
    </r>
    <r>
      <rPr>
        <vertAlign val="superscript"/>
        <sz val="9"/>
        <color rgb="FF424242"/>
        <rFont val="Arial Nova"/>
        <family val="2"/>
      </rPr>
      <t>#</t>
    </r>
  </si>
  <si>
    <t>less: recoverable costs</t>
  </si>
  <si>
    <t>Net Revenue</t>
  </si>
  <si>
    <t>Operating costs</t>
  </si>
  <si>
    <t>Net Operating costs</t>
  </si>
  <si>
    <t>Annual surplus/(deficit)</t>
  </si>
  <si>
    <t> N/A</t>
  </si>
  <si>
    <t>Accumulated surplus/(deficit)</t>
  </si>
  <si>
    <t>N/A</t>
  </si>
  <si>
    <r>
      <t>#</t>
    </r>
    <r>
      <rPr>
        <sz val="8"/>
        <color rgb="FF424242"/>
        <rFont val="Arial Nova"/>
        <family val="2"/>
        <scheme val="minor"/>
      </rPr>
      <t xml:space="preserve"> Consists of NEM Core revenue requirement and other revenue.</t>
    </r>
  </si>
  <si>
    <t>Table 10</t>
  </si>
  <si>
    <t>NEM Core revenue requirement and fees FY26</t>
  </si>
  <si>
    <t>Budget FY25</t>
  </si>
  <si>
    <t>Budget FY26</t>
  </si>
  <si>
    <t xml:space="preserve">Variance </t>
  </si>
  <si>
    <t>Variance %</t>
  </si>
  <si>
    <t>NEM revenue requirement $m</t>
  </si>
  <si>
    <t>Consumption (GWh)</t>
  </si>
  <si>
    <t>Connection points (Million)</t>
  </si>
  <si>
    <t>NEM fee by participant type</t>
  </si>
  <si>
    <t xml:space="preserve">Market customer fee ($/MWh) </t>
  </si>
  <si>
    <t>Market customer fees ($ per connection point per week)</t>
  </si>
  <si>
    <t>Wholesale participants allocation $m</t>
  </si>
  <si>
    <t>TNSP allocation $m</t>
  </si>
  <si>
    <r>
      <t>NEM benchmark fee</t>
    </r>
    <r>
      <rPr>
        <vertAlign val="superscript"/>
        <sz val="9"/>
        <color rgb="FF424242"/>
        <rFont val="Arial Nova"/>
        <family val="2"/>
        <scheme val="minor"/>
      </rPr>
      <t>#</t>
    </r>
    <r>
      <rPr>
        <sz val="9"/>
        <color rgb="FF424242"/>
        <rFont val="Arial Nova"/>
        <family val="2"/>
        <scheme val="minor"/>
      </rPr>
      <t xml:space="preserve"> $/MWh</t>
    </r>
  </si>
  <si>
    <t>Participant Compensation Fund* $m</t>
  </si>
  <si>
    <t>NIL</t>
  </si>
  <si>
    <t># The NEM benchmark fee is calculated by dividing the total revenue requirement by the total forecast consumption.</t>
  </si>
  <si>
    <t>* There is no requirement for the participant compensation fund (PCF) to be collected in FY26. The PCF fee applies to scheduled generators, semi-scheduled generators and scheduled network service providers.</t>
  </si>
  <si>
    <t>Table 11</t>
  </si>
  <si>
    <t>NEM Core revenue requirement breakdown</t>
  </si>
  <si>
    <t>Function</t>
  </si>
  <si>
    <t>Rate $</t>
  </si>
  <si>
    <t>Recovery basis</t>
  </si>
  <si>
    <t>NEM unallocated fees (30%)</t>
  </si>
  <si>
    <t>Market customers</t>
  </si>
  <si>
    <t>MWh of customer load</t>
  </si>
  <si>
    <t>Per connection point per week</t>
  </si>
  <si>
    <t>NEM allocated fees (70%)</t>
  </si>
  <si>
    <t xml:space="preserve">Market customers </t>
  </si>
  <si>
    <t xml:space="preserve">Wholesale participants </t>
  </si>
  <si>
    <t>Daily rate calculated on 2023 capacity/ energy basis</t>
  </si>
  <si>
    <t xml:space="preserve">Transmission Network Service Providers </t>
  </si>
  <si>
    <t>Energy consumed for the latest completed financial year</t>
  </si>
  <si>
    <t>Table 12</t>
  </si>
  <si>
    <t>Notified NEM Core Transmission Netwrok Service Providers allocation</t>
  </si>
  <si>
    <t>% allocation charge</t>
  </si>
  <si>
    <t>FY26 particpant fees ($)</t>
  </si>
  <si>
    <t>FY25 true-up*</t>
  </si>
  <si>
    <t>Final FY26 Fees ($m)</t>
  </si>
  <si>
    <t>VIC - AusNet Services</t>
  </si>
  <si>
    <t>VIC</t>
  </si>
  <si>
    <t>TransGrid</t>
  </si>
  <si>
    <t>NSW</t>
  </si>
  <si>
    <t>PowerLink</t>
  </si>
  <si>
    <t>QLD</t>
  </si>
  <si>
    <t>ElectraNet</t>
  </si>
  <si>
    <t>SA</t>
  </si>
  <si>
    <t>TasNetworks</t>
  </si>
  <si>
    <t>TAS</t>
  </si>
  <si>
    <t>Total</t>
  </si>
  <si>
    <t>NEM Functions</t>
  </si>
  <si>
    <t>Table 2</t>
  </si>
  <si>
    <t>NEM Functions profit and loss summary FY26</t>
  </si>
  <si>
    <t>Budget FY25*
$m</t>
  </si>
  <si>
    <t>Gross Revenue</t>
  </si>
  <si>
    <t>* FY25 Budget Operating costs increased by $4.7m, to incorporate Cyber Security Roles &amp; Responsibilities function into NEM Functions Segment</t>
  </si>
  <si>
    <t>Table 13</t>
  </si>
  <si>
    <t>Electricity retail market revenue requirement and fee</t>
  </si>
  <si>
    <t>Electricity retail market revenue requirement $m</t>
  </si>
  <si>
    <t>Electricity retail market fees ($ per connection point per week</t>
  </si>
  <si>
    <t>Table 14</t>
  </si>
  <si>
    <t>5MS/GS revenue requirement and fee</t>
  </si>
  <si>
    <t>5MS/GS revenue requirement $m</t>
  </si>
  <si>
    <t>5MS/GS fee by participant type</t>
  </si>
  <si>
    <t>Market customer fee ($/MWh)</t>
  </si>
  <si>
    <r>
      <t>5MS/GS benchmark fee</t>
    </r>
    <r>
      <rPr>
        <vertAlign val="superscript"/>
        <sz val="9"/>
        <color rgb="FF424242"/>
        <rFont val="Arial Nova"/>
        <family val="2"/>
        <scheme val="minor"/>
      </rPr>
      <t>#</t>
    </r>
    <r>
      <rPr>
        <sz val="9"/>
        <color rgb="FF424242"/>
        <rFont val="Arial Nova"/>
        <family val="2"/>
        <scheme val="minor"/>
      </rPr>
      <t xml:space="preserve"> ($/MWh)</t>
    </r>
  </si>
  <si>
    <t># The benchmark fee is calculated by dividing the total revenue requirement by the total forecast consumption.</t>
  </si>
  <si>
    <t>Table 15</t>
  </si>
  <si>
    <t>DER revenue requirement</t>
  </si>
  <si>
    <t>DER revenue requirement $m</t>
  </si>
  <si>
    <t>DER fee by participant type</t>
  </si>
  <si>
    <r>
      <t xml:space="preserve">DER benchmark fee </t>
    </r>
    <r>
      <rPr>
        <vertAlign val="superscript"/>
        <sz val="9"/>
        <color rgb="FF424242"/>
        <rFont val="Arial Nova"/>
        <family val="2"/>
        <scheme val="minor"/>
      </rPr>
      <t>#</t>
    </r>
    <r>
      <rPr>
        <sz val="9"/>
        <color rgb="FF424242"/>
        <rFont val="Arial Nova"/>
        <family val="2"/>
        <scheme val="minor"/>
      </rPr>
      <t xml:space="preserve"> $/MWh)</t>
    </r>
  </si>
  <si>
    <t># The fee listed above as a benchmark fee is calculated by dividing the total revenue requirement by the total forecast consumption.</t>
  </si>
  <si>
    <t>Table 16</t>
  </si>
  <si>
    <t>NEM2025 revenue requirement</t>
  </si>
  <si>
    <t>NEM2025 revenue requirement $m</t>
  </si>
  <si>
    <t>NEM2025 fee by participant type</t>
  </si>
  <si>
    <r>
      <t xml:space="preserve">NEM2025 benchmark fee </t>
    </r>
    <r>
      <rPr>
        <vertAlign val="superscript"/>
        <sz val="9"/>
        <color rgb="FF424242"/>
        <rFont val="Arial Nova"/>
        <family val="2"/>
        <scheme val="minor"/>
      </rPr>
      <t>#</t>
    </r>
    <r>
      <rPr>
        <sz val="9"/>
        <color rgb="FF424242"/>
        <rFont val="Arial Nova"/>
        <family val="2"/>
        <scheme val="minor"/>
      </rPr>
      <t xml:space="preserve"> $/MWh)</t>
    </r>
  </si>
  <si>
    <t>Table 17</t>
  </si>
  <si>
    <t>National transmission planner revenue requirement</t>
  </si>
  <si>
    <t>NTP revenue requirement $m</t>
  </si>
  <si>
    <t>Table 18</t>
  </si>
  <si>
    <t>Cyber Security Roles and Responsibilites revenue requirement</t>
  </si>
  <si>
    <t>Cyber Security Roles and Responsibilites revenue requirement $m</t>
  </si>
  <si>
    <t>NA</t>
  </si>
  <si>
    <t>Table 19</t>
  </si>
  <si>
    <t>Other revenue requirement and fees ($m)</t>
  </si>
  <si>
    <t xml:space="preserve">SA planning </t>
  </si>
  <si>
    <t xml:space="preserve"> NIL</t>
  </si>
  <si>
    <t>Settlement Residue Auctions</t>
  </si>
  <si>
    <t xml:space="preserve">Consumer Data Platform </t>
  </si>
  <si>
    <t>East Coast Gas</t>
  </si>
  <si>
    <t>Table 3</t>
  </si>
  <si>
    <t>East Coast Gas profit and loss summary FY26</t>
  </si>
  <si>
    <t>Table 20</t>
  </si>
  <si>
    <t>DWGM revenue requirement and fees</t>
  </si>
  <si>
    <t>DWGM revenue requirement (Energy tariffs)</t>
  </si>
  <si>
    <t>Gas consumption (TJ)</t>
  </si>
  <si>
    <t>Distribution meters (Avg)</t>
  </si>
  <si>
    <t>DWGM variable fees</t>
  </si>
  <si>
    <t>Energy tariff ($/GJ withdrawn) </t>
  </si>
  <si>
    <t>Distribution meter ($/day per meter)</t>
  </si>
  <si>
    <t>Participant compensation fund (PCF)</t>
  </si>
  <si>
    <t>DLNG Storage recoveries ($m)</t>
  </si>
  <si>
    <t>Table 21</t>
  </si>
  <si>
    <t>FY25 budget DWGM energy consumption</t>
  </si>
  <si>
    <t>TJ</t>
  </si>
  <si>
    <t>Forecast FY25</t>
  </si>
  <si>
    <t>Residential and commercial</t>
  </si>
  <si>
    <t>Industrial</t>
  </si>
  <si>
    <t>Export</t>
  </si>
  <si>
    <t>GPG</t>
  </si>
  <si>
    <t>% change</t>
  </si>
  <si>
    <t>* Forecast annual FY24 consumption as at March 2024</t>
  </si>
  <si>
    <t>Table 22</t>
  </si>
  <si>
    <t>STTM revenue requirement and fees</t>
  </si>
  <si>
    <t>STTM revenue requirement $m</t>
  </si>
  <si>
    <t>STTM variable fees ($/GJ withdrawn)</t>
  </si>
  <si>
    <t>Activity fee</t>
  </si>
  <si>
    <t>Activity fees (excluding STTM MOS)</t>
  </si>
  <si>
    <t>STTM MOS allocation fee</t>
  </si>
  <si>
    <t>Participant Compensation FUND (PCF)</t>
  </si>
  <si>
    <t>PCF Fee – Syd ($/GJ withdrawn per hub per ABN)</t>
  </si>
  <si>
    <t>PCF Fee – Adel ($/GJ withdrawn per hub per ABN)</t>
  </si>
  <si>
    <t>PCF Fee – Bris ($/GJ withdrawn per hub per ABN)</t>
  </si>
  <si>
    <t>Table 23</t>
  </si>
  <si>
    <t>STTM energy consumption</t>
  </si>
  <si>
    <t>Forecast FY25*</t>
  </si>
  <si>
    <t>Adelaide</t>
  </si>
  <si>
    <t>Brisbane</t>
  </si>
  <si>
    <t>Sydney</t>
  </si>
  <si>
    <t>Percentage change</t>
  </si>
  <si>
    <t>*Forecast annual FY25 consumption as at January 2025</t>
  </si>
  <si>
    <t>Table 24</t>
  </si>
  <si>
    <t>East Coast Gas Reform revenue requirement and fees</t>
  </si>
  <si>
    <t>East Coast Gas Reform revenue requirement $m</t>
  </si>
  <si>
    <t>Gas producers’ production (PJ)</t>
  </si>
  <si>
    <t>MIRNs basic meters - total (millions)</t>
  </si>
  <si>
    <t>East Coast Gas fees</t>
  </si>
  <si>
    <t>Producer fee ($ per GJ)</t>
  </si>
  <si>
    <t>Retailer fee ($ per customer supply point)</t>
  </si>
  <si>
    <t>Table 25</t>
  </si>
  <si>
    <t>VIC retail gas market revenue requirement and fees</t>
  </si>
  <si>
    <t>VIC retail gas market revenue requirement $m</t>
  </si>
  <si>
    <t>Customer supply points (Million)</t>
  </si>
  <si>
    <t>VIC retail gas market tariff ($ per customer supply point per month)</t>
  </si>
  <si>
    <t>Table 26</t>
  </si>
  <si>
    <t>QLD retail gas market revenue requirement and fees</t>
  </si>
  <si>
    <t>QLD retail gas market revenue requirement $m</t>
  </si>
  <si>
    <t>Customer supply points (million)</t>
  </si>
  <si>
    <t>QLD retail gas market fee ($ per customer supply point per month)</t>
  </si>
  <si>
    <t>Table 27</t>
  </si>
  <si>
    <t>SA retail gas market revenue requirement and fees</t>
  </si>
  <si>
    <t>SA retail gas market revenue requirement $m</t>
  </si>
  <si>
    <t>South Australia retail gas market fee ($ per customer supply point per month)</t>
  </si>
  <si>
    <t>Table 28</t>
  </si>
  <si>
    <t>NSW retail gas market revenue requirement and fees</t>
  </si>
  <si>
    <t>NSW retail gas market revenue requirement $m</t>
  </si>
  <si>
    <t>NSW retail gas market fee ($ per customer supply point per month)</t>
  </si>
  <si>
    <t>Table 29</t>
  </si>
  <si>
    <t>GSOO revenue requirement and fees</t>
  </si>
  <si>
    <t>GSOO revenue requirement ($m)</t>
  </si>
  <si>
    <t>GSOO fees</t>
  </si>
  <si>
    <r>
      <rPr>
        <vertAlign val="superscript"/>
        <sz val="9"/>
        <color rgb="FF424242"/>
        <rFont val="Arial Nova"/>
        <family val="2"/>
      </rPr>
      <t>1</t>
    </r>
    <r>
      <rPr>
        <sz val="9"/>
        <color rgb="FF424242"/>
        <rFont val="Arial Nova"/>
        <family val="2"/>
        <scheme val="minor"/>
      </rPr>
      <t xml:space="preserve"> 2024 GSOO, Table 6 - Forecast of available annual production as provided by gas producers, 2024-28 (PJ)</t>
    </r>
  </si>
  <si>
    <t>Table 30</t>
  </si>
  <si>
    <t>GSH revenue requirement and fees</t>
  </si>
  <si>
    <t>GSH revenue requirement $m</t>
  </si>
  <si>
    <t>Trading participant fees</t>
  </si>
  <si>
    <t>Fixed fee - on licence per annum</t>
  </si>
  <si>
    <t>Fixed fee - additional licence per annum</t>
  </si>
  <si>
    <t>Variable transaction fee - daily product fee ($/GJ)</t>
  </si>
  <si>
    <t>Variable transaction fee - weekly product fee ($/GJ)</t>
  </si>
  <si>
    <t>Variable transaction fee - monthly product fee ($/GJ)</t>
  </si>
  <si>
    <t>Other participant fees</t>
  </si>
  <si>
    <t>Reallocation participants - fixed fee per annum</t>
  </si>
  <si>
    <t>Viewing participants - fixed fee per annum</t>
  </si>
  <si>
    <t>Table 31</t>
  </si>
  <si>
    <t>CTP revenue requirement and fees</t>
  </si>
  <si>
    <t>(commodity and capacity) ($)</t>
  </si>
  <si>
    <t>(capacity only)</t>
  </si>
  <si>
    <t>Variable transportation fee
($/GJ) Daily/ Weekly/ Monthly</t>
  </si>
  <si>
    <t>Variable compression fee
($/GJ) Daily/ Weekly/ Monthly</t>
  </si>
  <si>
    <t>Note: the variable transaction fees for CTP includes a fee of $0.00074 relating to OTS Code Panel.</t>
  </si>
  <si>
    <t>Table 32</t>
  </si>
  <si>
    <t>DAA revenue requirement and fees</t>
  </si>
  <si>
    <t>DAA revenue requirement $m</t>
  </si>
  <si>
    <t>Gas consumption (GJ) - transportation</t>
  </si>
  <si>
    <t>Gas consumption (GJ) - gas compression</t>
  </si>
  <si>
    <t xml:space="preserve">Trading participant fees </t>
  </si>
  <si>
    <t>Other transportation fee ($/GJ)</t>
  </si>
  <si>
    <t>Compression fee ($/GJ)</t>
  </si>
  <si>
    <t>Table 33</t>
  </si>
  <si>
    <t>OTS Code Panel revenue requirement and fee</t>
  </si>
  <si>
    <t>OTS revenue requirement $m</t>
  </si>
  <si>
    <t>OTS Code Panel ($/GJ)</t>
  </si>
  <si>
    <t>Table 34</t>
  </si>
  <si>
    <t>GBB revenue requirement and fees</t>
  </si>
  <si>
    <t>GBB revenue requirement $m</t>
  </si>
  <si>
    <r>
      <t>Gas producer production (PJ)</t>
    </r>
    <r>
      <rPr>
        <vertAlign val="superscript"/>
        <sz val="9"/>
        <color rgb="FF424242"/>
        <rFont val="Arial Nova"/>
        <family val="2"/>
      </rPr>
      <t>1</t>
    </r>
  </si>
  <si>
    <t>GBB fees</t>
  </si>
  <si>
    <t>Producer ($/GJ)</t>
  </si>
  <si>
    <t>Participants in wholesale gas market ($/GJ withdrawn)</t>
  </si>
  <si>
    <t>WA Electricity and Gas</t>
  </si>
  <si>
    <t>Table 4</t>
  </si>
  <si>
    <t>WA - Electricity and Gas profit and loss summary FY26</t>
  </si>
  <si>
    <t>-</t>
  </si>
  <si>
    <t>Table 35</t>
  </si>
  <si>
    <t>WEM revenue requirement and fees</t>
  </si>
  <si>
    <t>WEM revenue requirement $m</t>
  </si>
  <si>
    <t>Energy consumption (GWh)</t>
  </si>
  <si>
    <t>WEM Fees</t>
  </si>
  <si>
    <r>
      <t xml:space="preserve">WEM fee ($/MWh) </t>
    </r>
    <r>
      <rPr>
        <vertAlign val="superscript"/>
        <sz val="9"/>
        <color rgb="FF424242"/>
        <rFont val="Arial Nova"/>
        <family val="2"/>
        <scheme val="minor"/>
      </rPr>
      <t>#</t>
    </r>
  </si>
  <si>
    <t>WEM fee (indicative benchmark) * ($/MWh)</t>
  </si>
  <si>
    <t>WEM Regulator &amp; Coordinator Fees ($/MWh)</t>
  </si>
  <si>
    <t>WA Economic Regulation Authority – Regulator fee</t>
  </si>
  <si>
    <t>TBC</t>
  </si>
  <si>
    <t>Energy Policy WA – Coordinator fee</t>
  </si>
  <si>
    <r>
      <rPr>
        <vertAlign val="superscript"/>
        <sz val="9"/>
        <color rgb="FF424242"/>
        <rFont val="Arial Nova"/>
        <family val="2"/>
      </rPr>
      <t xml:space="preserve"># </t>
    </r>
    <r>
      <rPr>
        <sz val="9"/>
        <color rgb="FF424242"/>
        <rFont val="Arial Nova"/>
        <family val="2"/>
        <scheme val="minor"/>
      </rPr>
      <t>WEM fee applies to Maret Customers and Generators</t>
    </r>
  </si>
  <si>
    <t>* Benchmark fee reflects the total of WEM fee per MWh for both Market Customers and Generators</t>
  </si>
  <si>
    <t>Table 36</t>
  </si>
  <si>
    <t>GSI revenue requirement and fees</t>
  </si>
  <si>
    <t>GSI revenue requirement ($m)</t>
  </si>
  <si>
    <t>WA Economic Regulation Authority – Regulator fee ($m)</t>
  </si>
  <si>
    <t>Energy Policy WA – Coordinator fee $m ($m)</t>
  </si>
  <si>
    <t>Table 37</t>
  </si>
  <si>
    <t>WA retail gas market revenue requirement and fees</t>
  </si>
  <si>
    <t>WA retail gas market gas revenue requirement $m</t>
  </si>
  <si>
    <t>WA FRC gas fees</t>
  </si>
  <si>
    <t>WA retail gas market fee ($ per customer supply point per month)</t>
  </si>
  <si>
    <t xml:space="preserve">Annual fee – member </t>
  </si>
  <si>
    <t xml:space="preserve">Annual fee - associate member </t>
  </si>
  <si>
    <t>Note: associate members are self-contracting users that are partly to the WA Gas Retail Market Agreement. 
The FY26 annual fees are calculated according to clause 362A(5) of the Retail market Procedures (WA), with forecast CPI being 2.9%. Update to CPI will be reflected in the Final document.</t>
  </si>
  <si>
    <t>NEM Connections</t>
  </si>
  <si>
    <t>Table 38</t>
  </si>
  <si>
    <t>AEMO connection charge-out rates FY26</t>
  </si>
  <si>
    <t>Role</t>
  </si>
  <si>
    <t>Rate per hour
$</t>
  </si>
  <si>
    <t>Analyst/engineer</t>
  </si>
  <si>
    <t xml:space="preserve">Senior </t>
  </si>
  <si>
    <t xml:space="preserve">Principal </t>
  </si>
  <si>
    <t>Managers/specialist</t>
  </si>
  <si>
    <r>
      <t>Third party labour</t>
    </r>
    <r>
      <rPr>
        <vertAlign val="superscript"/>
        <sz val="9"/>
        <color rgb="FF424242"/>
        <rFont val="Arial Nova"/>
        <family val="2"/>
        <scheme val="minor"/>
      </rPr>
      <t>1</t>
    </r>
    <r>
      <rPr>
        <sz val="9"/>
        <color rgb="FF424242"/>
        <rFont val="Arial Nova"/>
        <family val="2"/>
        <scheme val="minor"/>
      </rPr>
      <t xml:space="preserve">                                                           </t>
    </r>
  </si>
  <si>
    <t>Cost + 15%</t>
  </si>
  <si>
    <r>
      <t>Site visits</t>
    </r>
    <r>
      <rPr>
        <vertAlign val="superscript"/>
        <sz val="9"/>
        <color rgb="FF424242"/>
        <rFont val="Arial Nova"/>
        <family val="2"/>
        <scheme val="minor"/>
      </rPr>
      <t>2</t>
    </r>
  </si>
  <si>
    <t>Rate per hour (+ 15% for third-party labour) including travel time, and travel expenses.</t>
  </si>
  <si>
    <r>
      <t>Connections Roadmap Initiative uplift</t>
    </r>
    <r>
      <rPr>
        <vertAlign val="superscript"/>
        <sz val="8"/>
        <color rgb="FF424242"/>
        <rFont val="Arial Nova"/>
        <family val="2"/>
        <scheme val="minor"/>
      </rPr>
      <t>3</t>
    </r>
  </si>
  <si>
    <t>1 AEMO may engage contractors or consultants or seek specialist advice (e.g. legal advice) in relation to an assessment.</t>
  </si>
  <si>
    <t>2 AEMO employees and/or contractors may attend site to oversee testing (in accordance with clause 5.8.5(a) of the NER).</t>
  </si>
  <si>
    <t>3 In 2021 AEMO and the Clean Energy Council established the Connections Reform Initiative (CRI) to accelerate the process for assessing and connecting plant to the NEM in an increasingly complex and dynamic environment. Through consultation with stakeholders, a roadmap was developed with more than 100 improvement items. It was agreed with stakeholders that this work would be funded by connecting participants. A $30/hour roadmap fee is applied to AEMO Onboarding and Connections charges.</t>
  </si>
  <si>
    <t>Other fees</t>
  </si>
  <si>
    <t>Table 39</t>
  </si>
  <si>
    <t>NEMDE queue ($ per application)</t>
  </si>
  <si>
    <t>Project developer ($ per facility)</t>
  </si>
  <si>
    <t>Voluntary book build participant accreditation fee ($ per application)</t>
  </si>
  <si>
    <t>Additional participant ID ($ per additional ID)</t>
  </si>
  <si>
    <t>Table 40</t>
  </si>
  <si>
    <t>AEMO charge-out rates ($ per hour)</t>
  </si>
  <si>
    <t>Senior leadership</t>
  </si>
  <si>
    <t>Manager/specialist</t>
  </si>
  <si>
    <t>Principal</t>
  </si>
  <si>
    <t>Senior</t>
  </si>
  <si>
    <t>Table 41</t>
  </si>
  <si>
    <t>Fee schedule of new NEM registrations ($ per registration)</t>
  </si>
  <si>
    <r>
      <t xml:space="preserve">Scheduled market generator </t>
    </r>
    <r>
      <rPr>
        <vertAlign val="superscript"/>
        <sz val="9"/>
        <color rgb="FF424242"/>
        <rFont val="Arial Nova"/>
        <family val="2"/>
        <scheme val="minor"/>
      </rPr>
      <t>A</t>
    </r>
  </si>
  <si>
    <t>Semi-scheduled market generator</t>
  </si>
  <si>
    <t>Non-scheduled market generator</t>
  </si>
  <si>
    <t>Scheduled non-market generator</t>
  </si>
  <si>
    <t>Semi-scheduled non-market generator</t>
  </si>
  <si>
    <t>Non-scheduled non-market generator</t>
  </si>
  <si>
    <t>Transfer of registration</t>
  </si>
  <si>
    <t>Market customer</t>
  </si>
  <si>
    <t>Market small generation aggregator</t>
  </si>
  <si>
    <t>Network service provider</t>
  </si>
  <si>
    <r>
      <t xml:space="preserve">Metering coordinator (MC) </t>
    </r>
    <r>
      <rPr>
        <vertAlign val="superscript"/>
        <sz val="9"/>
        <color rgb="FF424242"/>
        <rFont val="Arial Nova"/>
        <family val="2"/>
        <scheme val="minor"/>
      </rPr>
      <t>B</t>
    </r>
  </si>
  <si>
    <t>Trader</t>
  </si>
  <si>
    <t>Reallocator</t>
  </si>
  <si>
    <t>Intending participant</t>
  </si>
  <si>
    <t>Exemption from registration</t>
  </si>
  <si>
    <t xml:space="preserve">Frequency control ancillary services </t>
  </si>
  <si>
    <r>
      <t xml:space="preserve">Classification of generating units as frequency control ancillary services (FCAS) generating units </t>
    </r>
    <r>
      <rPr>
        <vertAlign val="superscript"/>
        <sz val="9"/>
        <color rgb="FF424242"/>
        <rFont val="Arial Nova"/>
        <family val="2"/>
        <scheme val="minor"/>
      </rPr>
      <t>B</t>
    </r>
  </si>
  <si>
    <r>
      <t xml:space="preserve">Classification of load as frequency control ancillary services load – new ancillary services or classify load in a new region </t>
    </r>
    <r>
      <rPr>
        <vertAlign val="superscript"/>
        <sz val="9"/>
        <color rgb="FF424242"/>
        <rFont val="Arial Nova"/>
        <family val="2"/>
        <scheme val="minor"/>
      </rPr>
      <t>C</t>
    </r>
    <r>
      <rPr>
        <sz val="9"/>
        <color rgb="FF424242"/>
        <rFont val="Arial Nova"/>
        <family val="2"/>
        <scheme val="minor"/>
      </rPr>
      <t xml:space="preserve"> </t>
    </r>
  </si>
  <si>
    <t>Amendment of an existing load classification, and/or aggregating further load to an existing load classification for frequency control ancillary services purposes</t>
  </si>
  <si>
    <t>Wholesale demand response</t>
  </si>
  <si>
    <t>Registration as demand response service provider</t>
  </si>
  <si>
    <r>
      <t xml:space="preserve">Classification of load as wholesale demand response unit – new wholesale demand response unit or classify load in a new region or load forecasting area </t>
    </r>
    <r>
      <rPr>
        <vertAlign val="superscript"/>
        <sz val="9"/>
        <color rgb="FF424242"/>
        <rFont val="Arial Nova"/>
        <family val="2"/>
        <scheme val="minor"/>
      </rPr>
      <t>D</t>
    </r>
  </si>
  <si>
    <t>Amendment of the relevant plant associated with its existing load classification, and/or aggregating further load to its existing load classification for wholesale demand response unit</t>
  </si>
  <si>
    <t>Aggregation of existing load already classified as wholesale demand response unit</t>
  </si>
  <si>
    <t xml:space="preserve">Disbursement charges </t>
  </si>
  <si>
    <t>Disbursement charge – additional energy conversion model – semi scheduled market generator</t>
  </si>
  <si>
    <t>Disbursement charge – additional energy conversion model – non-scheduled market generator</t>
  </si>
  <si>
    <t xml:space="preserve">Stand-alone power system </t>
  </si>
  <si>
    <t>New participant as a market stand-alone power system resource provider (MSRP)</t>
  </si>
  <si>
    <t>Existing market participant registering as a market stand-alone power system resource provider (MSRP)</t>
  </si>
  <si>
    <t>A. Each category of Generator in this table includes applications made by persons intending to act as intermediaries.</t>
  </si>
  <si>
    <t>B. This fee is additional to the fee required to register as a Generator.</t>
  </si>
  <si>
    <t>C. This fee is additional to the fee required to register as a Market Customer or Market Ancillary Service Provider or Demand Response Service Provider.</t>
  </si>
  <si>
    <t>D. This fee is additional to the fee required to register as a Demand Response Service Provider.</t>
  </si>
  <si>
    <t>Table 42</t>
  </si>
  <si>
    <t>Fee schedule of new WA WEM registrations ($ per registration)</t>
  </si>
  <si>
    <t>Rule participant registration application fee</t>
  </si>
  <si>
    <t>Facility registration application fee</t>
  </si>
  <si>
    <t>Facility transfer application fee</t>
  </si>
  <si>
    <t>Conditional certification of reserved capacity</t>
  </si>
  <si>
    <t>Resubmission - application for early certified reserved capacity</t>
  </si>
  <si>
    <t>Consumption deviation application reassessment application fee for non-temperature dependent loads and for relevant demand (Clause 4.26.2CC and 4.28.9B of the WEM Rules)</t>
  </si>
  <si>
    <t xml:space="preserve"> Note: Rule Participant De-registration and Facility De-registration will remain at zero.</t>
  </si>
  <si>
    <t>Table 43</t>
  </si>
  <si>
    <t>Fee schedule of new power of choice accreditations ($ per application)</t>
  </si>
  <si>
    <t>Budget 
FY25</t>
  </si>
  <si>
    <t>Budget
FY26</t>
  </si>
  <si>
    <t xml:space="preserve">Initial deposit – embedded network manager </t>
  </si>
  <si>
    <t>Initial deposit – metering data providers</t>
  </si>
  <si>
    <t>Initial deposit – metering providers</t>
  </si>
  <si>
    <t>Incremental charge rate per hour</t>
  </si>
  <si>
    <t>Table 44</t>
  </si>
  <si>
    <t>Fee schedule of new gas registrations</t>
  </si>
  <si>
    <t>Application type</t>
  </si>
  <si>
    <t>Budget FY25
$</t>
  </si>
  <si>
    <t>Budget FY26
$</t>
  </si>
  <si>
    <t>Variance 
$</t>
  </si>
  <si>
    <t>Victoria Retail Gas</t>
  </si>
  <si>
    <t>Market participant - retailer</t>
  </si>
  <si>
    <t>Market participant - other</t>
  </si>
  <si>
    <t>QLD Retail Gas</t>
  </si>
  <si>
    <t>Retailer</t>
  </si>
  <si>
    <t>Self-contracting user</t>
  </si>
  <si>
    <t>SA Retail Gas</t>
  </si>
  <si>
    <t>NSW Retail Gas</t>
  </si>
  <si>
    <t>WA Retail Gas</t>
  </si>
  <si>
    <t>WA retail gas - member</t>
  </si>
  <si>
    <t>WA retail gas - associate member</t>
  </si>
  <si>
    <t>DWGM</t>
  </si>
  <si>
    <t>Market participant - trader</t>
  </si>
  <si>
    <t>Market participant - distribution customer</t>
  </si>
  <si>
    <t>STTM</t>
  </si>
  <si>
    <t>STTM user (BRI, ADL, SYD hubs)</t>
  </si>
  <si>
    <t>STTM shipper (BRI, ADL, SYD hubs)</t>
  </si>
  <si>
    <t>Pipeline Capacity</t>
  </si>
  <si>
    <t>Part 24 facility operator</t>
  </si>
  <si>
    <t>Day ahead auction – auction participant</t>
  </si>
  <si>
    <t>Note: the above registration fees are per registration per registrable capacity, which is per registration.</t>
  </si>
  <si>
    <t>Table 45</t>
  </si>
  <si>
    <t>Registration fees to be provided on a quoted basis for each new Registered participant, including those listed below.</t>
  </si>
  <si>
    <t>Market</t>
  </si>
  <si>
    <t>Market participant - producer</t>
  </si>
  <si>
    <t>Market participant - transmission customer</t>
  </si>
  <si>
    <t>Market participant - storage provider</t>
  </si>
  <si>
    <t>Market participant - blend processing provider</t>
  </si>
  <si>
    <t>Participant - declared transmission system service provider</t>
  </si>
  <si>
    <t>Participant - interconnected transmission pipeline service provider</t>
  </si>
  <si>
    <t>Participant - distributor</t>
  </si>
  <si>
    <t>Participant - producer</t>
  </si>
  <si>
    <t>Participant - distribution connected facility operator</t>
  </si>
  <si>
    <t>Participant - blend processing provider</t>
  </si>
  <si>
    <t>Participant - storage provider</t>
  </si>
  <si>
    <t>Participant - transmission customer</t>
  </si>
  <si>
    <t>Retail - NSW/ACT</t>
  </si>
  <si>
    <t>Network Operator</t>
  </si>
  <si>
    <t>Retail - Qld</t>
  </si>
  <si>
    <t>Distributor</t>
  </si>
  <si>
    <t>Retail - SA</t>
  </si>
  <si>
    <t>Network Operator - Mildura region</t>
  </si>
  <si>
    <t>Transmission system operator</t>
  </si>
  <si>
    <t>Retail - Vic</t>
  </si>
  <si>
    <t>Transmission System Service Provider</t>
  </si>
  <si>
    <t>Note: Market participant – blend processing provider, distribution connected facility operator and blend processing provider are new Registered participant categories introduced in the National Gas Amendments (Other Gases) Rule 2024 and the National Gas Amendment (DWGM distribution connected facilities) Rule 2022 No. 3</t>
  </si>
  <si>
    <t>Table 46</t>
  </si>
  <si>
    <t>ECA revenue requirement and fees</t>
  </si>
  <si>
    <t>Electricity</t>
  </si>
  <si>
    <t>Revenue requirement ($m)</t>
  </si>
  <si>
    <t>Electricity retail market - connection points for small customers</t>
  </si>
  <si>
    <t>Electricity ($/connection point for small customers a week)</t>
  </si>
  <si>
    <t>Gas</t>
  </si>
  <si>
    <t>Gas ($/customer supply point per month)</t>
  </si>
  <si>
    <t>AEMO group</t>
  </si>
  <si>
    <t>Table 5</t>
  </si>
  <si>
    <t>AEMO Group consolidated* profit and loss summary</t>
  </si>
  <si>
    <t>Revenue</t>
  </si>
  <si>
    <t xml:space="preserve">Fees and tariffs </t>
  </si>
  <si>
    <t>Other revenue</t>
  </si>
  <si>
    <t>Net Tuos/ Network Charges</t>
  </si>
  <si>
    <t>Settlement residue</t>
  </si>
  <si>
    <t>Connections Revenue</t>
  </si>
  <si>
    <t>Total revenue</t>
  </si>
  <si>
    <t>less: Recoverable Costs</t>
  </si>
  <si>
    <t>Net revenue</t>
  </si>
  <si>
    <t>Operating expenditure</t>
  </si>
  <si>
    <t>Labour expenditure</t>
  </si>
  <si>
    <t>Consulting &amp; contractors</t>
  </si>
  <si>
    <t>Digital Costs</t>
  </si>
  <si>
    <t>General Expenses</t>
  </si>
  <si>
    <t>Depreciation &amp; Amortisation</t>
  </si>
  <si>
    <t>Financing costs</t>
  </si>
  <si>
    <t xml:space="preserve">Total operating expenditure </t>
  </si>
  <si>
    <t>Annual surplus / (deficit)</t>
  </si>
  <si>
    <t>Accumulated surplus / (deficit)</t>
  </si>
  <si>
    <t>*AEMO Group includes the consolidation of AEMO Services Limited and TCV in FY25 only</t>
  </si>
  <si>
    <r>
      <rPr>
        <vertAlign val="superscript"/>
        <sz val="8"/>
        <color rgb="FF424242"/>
        <rFont val="Arial Nova"/>
        <family val="2"/>
        <scheme val="minor"/>
      </rPr>
      <t>#</t>
    </r>
    <r>
      <rPr>
        <sz val="8"/>
        <color rgb="FF424242"/>
        <rFont val="Arial Nova"/>
        <family val="2"/>
        <scheme val="minor"/>
      </rPr>
      <t>FY25 budget included $37m recoverable costs reported within General Expenses category, now reported within Net Revenue. Total expenses reported in FY25 budget was $739.4m including recoverable costs.</t>
    </r>
  </si>
  <si>
    <t>Table 6</t>
  </si>
  <si>
    <t>AEMO Group consolidated profit and loss by segment</t>
  </si>
  <si>
    <t xml:space="preserve">NEM Core </t>
  </si>
  <si>
    <t>Expenditure</t>
  </si>
  <si>
    <t xml:space="preserve">NEM Functions </t>
  </si>
  <si>
    <t>Annual Surplus / (deficit)</t>
  </si>
  <si>
    <t>WA</t>
  </si>
  <si>
    <t>Other directly funded entities</t>
  </si>
  <si>
    <t>Table 7</t>
  </si>
  <si>
    <t>AEMO’s FY26 investment plan</t>
  </si>
  <si>
    <t>Reform delivery (NEM and East Coast Gas)</t>
  </si>
  <si>
    <t>WA program</t>
  </si>
  <si>
    <t>Designing and modernising market operations systems</t>
  </si>
  <si>
    <t>Modernising business systems</t>
  </si>
  <si>
    <t>AEMO capital expenditure</t>
  </si>
  <si>
    <t>Project-related operating costs*</t>
  </si>
  <si>
    <r>
      <t>Total investment expenditure</t>
    </r>
    <r>
      <rPr>
        <b/>
        <vertAlign val="superscript"/>
        <sz val="8.1"/>
        <color rgb="FF424242"/>
        <rFont val="Arial Nova"/>
        <family val="2"/>
      </rPr>
      <t>#</t>
    </r>
  </si>
  <si>
    <t>* Project-related operating costs includes items that are SaaS, feasibility studies and costs that are attributed to be operating in nature during the delivery of the investment program. These costs are captured as operating expenditure in the FY26 budget and fees but are shown in this table to provide a more complete picture of project costs.</t>
  </si>
  <si>
    <r>
      <rPr>
        <vertAlign val="superscript"/>
        <sz val="7.2"/>
        <color rgb="FF424242"/>
        <rFont val="Arial Nova"/>
        <family val="2"/>
      </rPr>
      <t>#</t>
    </r>
    <r>
      <rPr>
        <sz val="8"/>
        <color rgb="FF424242"/>
        <rFont val="Arial Nova"/>
        <family val="2"/>
        <scheme val="minor"/>
      </rPr>
      <t xml:space="preserve"> Investment to enable a reliable and secure energy transition will be funded by government is commercial in confidence and is not included within the above table</t>
    </r>
  </si>
  <si>
    <t>Table 9</t>
  </si>
  <si>
    <t>FY26 AEMO Group consolidated* balance sheet summary</t>
  </si>
  <si>
    <t>Assets</t>
  </si>
  <si>
    <t>Cash and cash equivalents</t>
  </si>
  <si>
    <t>Other current assets</t>
  </si>
  <si>
    <t>Non-current assets</t>
  </si>
  <si>
    <t>Total assets</t>
  </si>
  <si>
    <t>Liabilities</t>
  </si>
  <si>
    <t>Current liabilities</t>
  </si>
  <si>
    <t>Borrowings (non-current)</t>
  </si>
  <si>
    <t>Other non-current liabilities</t>
  </si>
  <si>
    <t>Total liabilities</t>
  </si>
  <si>
    <t>Net assets</t>
  </si>
  <si>
    <t>Equity*</t>
  </si>
  <si>
    <t>Capital contribution</t>
  </si>
  <si>
    <t>Participant Compensation Fund reserve</t>
  </si>
  <si>
    <t>Other reserves</t>
  </si>
  <si>
    <r>
      <t>Accumulated surplus / (deficit)</t>
    </r>
    <r>
      <rPr>
        <vertAlign val="superscript"/>
        <sz val="8.1"/>
        <color rgb="FF424242"/>
        <rFont val="Arial Nova"/>
        <family val="2"/>
      </rPr>
      <t>1</t>
    </r>
  </si>
  <si>
    <r>
      <t>Total equity</t>
    </r>
    <r>
      <rPr>
        <b/>
        <vertAlign val="superscript"/>
        <sz val="9"/>
        <color rgb="FF424242"/>
        <rFont val="Arial Nova"/>
        <family val="2"/>
        <scheme val="minor"/>
      </rPr>
      <t>#</t>
    </r>
  </si>
  <si>
    <t>Ratios</t>
  </si>
  <si>
    <t>Debt / total assets</t>
  </si>
  <si>
    <t>Current assets / Current liabilities</t>
  </si>
  <si>
    <t>*AEMO Group includes the consolidation of AEMO Services Limited and TCV (FY25 only).</t>
  </si>
  <si>
    <r>
      <rPr>
        <vertAlign val="superscript"/>
        <sz val="7.2"/>
        <rFont val="Arial Nova"/>
        <family val="2"/>
      </rPr>
      <t>#</t>
    </r>
    <r>
      <rPr>
        <sz val="8"/>
        <rFont val="Arial Nova"/>
        <family val="2"/>
        <scheme val="minor"/>
      </rPr>
      <t xml:space="preserve"> Total equity includes non-controlling interest share of $0.7M (FY25) relating to ASL. AEMO has 70% controlling interest in ASL.</t>
    </r>
  </si>
  <si>
    <r>
      <rPr>
        <vertAlign val="superscript"/>
        <sz val="7.2"/>
        <rFont val="Arial Nova"/>
        <family val="2"/>
      </rPr>
      <t>1</t>
    </r>
    <r>
      <rPr>
        <sz val="8"/>
        <rFont val="Arial Nova"/>
        <family val="2"/>
        <scheme val="minor"/>
      </rPr>
      <t xml:space="preserve"> $0.8m has been transfer to PCF and Land reserves</t>
    </r>
  </si>
  <si>
    <t>Receipts from customers</t>
  </si>
  <si>
    <t>Payments to suppliers and employees</t>
  </si>
  <si>
    <t>Net interest and finance costs paid</t>
  </si>
  <si>
    <t>Net cashflows from operating activities</t>
  </si>
  <si>
    <t>Net payments for intangible assets</t>
  </si>
  <si>
    <t>Net cashflows from investing activities</t>
  </si>
  <si>
    <t>Net borrowings</t>
  </si>
  <si>
    <t>Net cashflows from financing activities</t>
  </si>
  <si>
    <t>Net cash flow increase/decrease</t>
  </si>
  <si>
    <t>FY26 AEMO Group consolidated* cash flow summary</t>
  </si>
  <si>
    <t>*FY25 True-up is the difference between Draft and Final publication of the AEMO’s NEM TNSP fees in February and June 2024.</t>
  </si>
  <si>
    <t>East Coast Gas Contribution Rates ($/GJ)</t>
  </si>
  <si>
    <t>New South Wale and Australia Capital Territory</t>
  </si>
  <si>
    <t>Victoria</t>
  </si>
  <si>
    <t>Queensland</t>
  </si>
  <si>
    <t>South Australia</t>
  </si>
  <si>
    <t>Northern Territory</t>
  </si>
  <si>
    <t>Tasmania</t>
  </si>
  <si>
    <t>Per Table 41 AEMO charge-out rates ($ per hour)</t>
  </si>
  <si>
    <t>Table 47</t>
  </si>
  <si>
    <t>Other operating cash flows</t>
  </si>
  <si>
    <t>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</si>
</sst>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6" formatCode="&quot;$&quot;#,##0;[Red]\-&quot;$&quot;#,##0"/>
    <numFmt numFmtId="164" formatCode="_(#,##0.0_);\(#,##0.0\);_(&quot;-&quot;_);_)@_)"/>
    <numFmt numFmtId="165" formatCode="_(#,##0.0%_);\(#,##0.0%\);_(&quot;-&quot;_);_)@_)"/>
    <numFmt numFmtId="166" formatCode="0.0"/>
    <numFmt numFmtId="167" formatCode="0.0%"/>
    <numFmt numFmtId="168" formatCode="_(#,##0.00_);\(#,##0.00\);_(&quot;-&quot;_);_)@_)"/>
    <numFmt numFmtId="169" formatCode="0.00000"/>
    <numFmt numFmtId="170" formatCode="_(#,##0_);\(#,##0\);_(&quot;-&quot;_);_)@_)"/>
    <numFmt numFmtId="171" formatCode="_(#,##0.00000_);\(#,##0.00000\);_(&quot;-&quot;_);_)@_)"/>
    <numFmt numFmtId="172" formatCode="_(###0_);\(###0\);_(&quot;-&quot;_);_)@_)"/>
    <numFmt numFmtId="173" formatCode="_)d\-mmm\-yy_);_)d\-mmm\-yy_);_)&quot;-&quot;_);_)@_)"/>
    <numFmt numFmtId="174" formatCode="_(#,##0.0\x_);\(#,##0.0\x\);_(&quot;-&quot;_);_)@_)"/>
    <numFmt numFmtId="175" formatCode="_(&quot;$&quot;#,##0.0_);\(&quot;$&quot;#,##0.0\);_(&quot;-&quot;_);_)@_)"/>
    <numFmt numFmtId="176" formatCode="_(#,##0%_);\(#,##0%\);_(&quot;-&quot;_);_)@_)"/>
    <numFmt numFmtId="181" formatCode="_(#,##0.0%_);\(#,##0.0%\);_(&quot;0.0%&quot;_);_)@_)"/>
  </numFmts>
  <fonts count="46" x14ac:knownFonts="1">
    <font>
      <sz val="9"/>
      <color theme="1" tint="0.24994659260841701"/>
      <name val="Arial Nova"/>
      <family val="2"/>
      <scheme val="minor"/>
    </font>
    <font>
      <sz val="11"/>
      <color theme="1"/>
      <name val="Arial Nova"/>
      <family val="2"/>
      <scheme val="minor"/>
    </font>
    <font>
      <sz val="11"/>
      <color rgb="FFFF0000"/>
      <name val="Arial Nova"/>
      <family val="2"/>
      <scheme val="minor"/>
    </font>
    <font>
      <b/>
      <sz val="18"/>
      <color theme="3"/>
      <name val="Arial Nova"/>
      <family val="2"/>
      <scheme val="minor"/>
    </font>
    <font>
      <b/>
      <sz val="10"/>
      <color theme="1"/>
      <name val="Arial Nova"/>
      <family val="2"/>
    </font>
    <font>
      <sz val="9"/>
      <color rgb="FF424242"/>
      <name val="Arial Nova"/>
      <family val="2"/>
      <scheme val="minor"/>
    </font>
    <font>
      <b/>
      <sz val="9"/>
      <color rgb="FF3C1053"/>
      <name val="Arial Nova"/>
      <family val="2"/>
      <scheme val="minor"/>
    </font>
    <font>
      <sz val="9"/>
      <color rgb="FF3C1053"/>
      <name val="Arial Nova"/>
      <family val="2"/>
      <scheme val="minor"/>
    </font>
    <font>
      <sz val="9"/>
      <color theme="1" tint="0.24994659260841701"/>
      <name val="Arial Nova"/>
      <family val="2"/>
      <scheme val="minor"/>
    </font>
    <font>
      <b/>
      <sz val="9"/>
      <color rgb="FF424242"/>
      <name val="Arial Nova"/>
      <family val="2"/>
      <scheme val="minor"/>
    </font>
    <font>
      <b/>
      <sz val="9"/>
      <color theme="1" tint="0.24994659260841701"/>
      <name val="Arial Nova"/>
      <family val="2"/>
      <scheme val="minor"/>
    </font>
    <font>
      <sz val="8"/>
      <color theme="1"/>
      <name val="Arial Nova"/>
      <family val="2"/>
      <scheme val="minor"/>
    </font>
    <font>
      <sz val="8"/>
      <color rgb="FF424242"/>
      <name val="Arial Nova"/>
      <family val="2"/>
      <scheme val="minor"/>
    </font>
    <font>
      <vertAlign val="superscript"/>
      <sz val="8"/>
      <color rgb="FF424242"/>
      <name val="Arial Nova"/>
      <family val="2"/>
      <scheme val="minor"/>
    </font>
    <font>
      <b/>
      <sz val="9"/>
      <color theme="3"/>
      <name val="Arial Nova"/>
      <family val="2"/>
      <scheme val="minor"/>
    </font>
    <font>
      <b/>
      <vertAlign val="superscript"/>
      <sz val="8.1"/>
      <color rgb="FF424242"/>
      <name val="Arial Nova"/>
      <family val="2"/>
    </font>
    <font>
      <vertAlign val="superscript"/>
      <sz val="7.2"/>
      <color rgb="FF424242"/>
      <name val="Arial Nova"/>
      <family val="2"/>
    </font>
    <font>
      <vertAlign val="superscript"/>
      <sz val="8.1"/>
      <color rgb="FF424242"/>
      <name val="Arial Nova"/>
      <family val="2"/>
    </font>
    <font>
      <b/>
      <vertAlign val="superscript"/>
      <sz val="9"/>
      <color rgb="FF424242"/>
      <name val="Arial Nova"/>
      <family val="2"/>
      <scheme val="minor"/>
    </font>
    <font>
      <sz val="8"/>
      <name val="Arial Nova"/>
      <family val="2"/>
      <scheme val="minor"/>
    </font>
    <font>
      <vertAlign val="superscript"/>
      <sz val="7.2"/>
      <name val="Arial Nova"/>
      <family val="2"/>
    </font>
    <font>
      <b/>
      <sz val="9"/>
      <color rgb="FF000000"/>
      <name val="Arial Nova"/>
      <family val="2"/>
      <scheme val="minor"/>
    </font>
    <font>
      <sz val="9"/>
      <color rgb="FF424242"/>
      <name val="Arial Nova"/>
      <family val="2"/>
    </font>
    <font>
      <vertAlign val="superscript"/>
      <sz val="9"/>
      <color rgb="FF424242"/>
      <name val="Arial Nova"/>
      <family val="2"/>
    </font>
    <font>
      <i/>
      <sz val="9"/>
      <color rgb="FF424242"/>
      <name val="Arial Nova"/>
      <family val="2"/>
    </font>
    <font>
      <i/>
      <sz val="9"/>
      <color rgb="FF424242"/>
      <name val="Arial Nova"/>
      <family val="2"/>
      <scheme val="minor"/>
    </font>
    <font>
      <i/>
      <sz val="9"/>
      <color theme="1" tint="0.24994659260841701"/>
      <name val="Arial Nova"/>
      <family val="2"/>
      <scheme val="minor"/>
    </font>
    <font>
      <i/>
      <sz val="11"/>
      <color theme="1"/>
      <name val="Arial Nova"/>
      <family val="2"/>
      <scheme val="minor"/>
    </font>
    <font>
      <b/>
      <sz val="9"/>
      <color rgb="FF424242"/>
      <name val="Arial Nova"/>
      <family val="2"/>
    </font>
    <font>
      <vertAlign val="superscript"/>
      <sz val="9"/>
      <color rgb="FF424242"/>
      <name val="Arial Nova"/>
      <family val="2"/>
      <scheme val="minor"/>
    </font>
    <font>
      <u/>
      <sz val="9"/>
      <color theme="11"/>
      <name val="Arial Nova"/>
      <family val="2"/>
      <scheme val="minor"/>
    </font>
    <font>
      <sz val="9"/>
      <color theme="1"/>
      <name val="Arial Nova"/>
      <family val="2"/>
      <scheme val="minor"/>
    </font>
    <font>
      <u/>
      <sz val="11"/>
      <color theme="10"/>
      <name val="Arial Nova"/>
      <family val="2"/>
      <scheme val="minor"/>
    </font>
    <font>
      <sz val="9"/>
      <color theme="0" tint="-0.499984740745262"/>
      <name val="Arial Nova"/>
      <family val="2"/>
      <scheme val="minor"/>
    </font>
    <font>
      <sz val="9"/>
      <color rgb="FF404040"/>
      <name val="Arial Nova"/>
      <family val="2"/>
      <scheme val="minor"/>
    </font>
    <font>
      <sz val="7.5"/>
      <color rgb="FF424242"/>
      <name val="Arial Nova"/>
      <family val="2"/>
      <scheme val="minor"/>
    </font>
    <font>
      <b/>
      <sz val="11"/>
      <color theme="1" tint="0.24994659260841701"/>
      <name val="Century Gothic"/>
      <family val="2"/>
      <scheme val="major"/>
    </font>
    <font>
      <b/>
      <sz val="10"/>
      <color theme="1" tint="0.24994659260841701"/>
      <name val="Century Gothic"/>
      <family val="2"/>
      <scheme val="major"/>
    </font>
    <font>
      <sz val="9"/>
      <color theme="1" tint="0.24994659260841701"/>
      <name val="Century Gothic"/>
      <family val="2"/>
      <scheme val="major"/>
    </font>
    <font>
      <sz val="9"/>
      <color theme="0"/>
      <name val="Century Gothic"/>
      <family val="2"/>
      <scheme val="major"/>
    </font>
    <font>
      <b/>
      <sz val="9"/>
      <color theme="1" tint="0.24994659260841701"/>
      <name val="Century Gothic"/>
      <family val="2"/>
      <scheme val="major"/>
    </font>
    <font>
      <b/>
      <sz val="9"/>
      <color theme="4" tint="-0.49992370372631001"/>
      <name val="Century Gothic"/>
      <family val="2"/>
      <scheme val="major"/>
    </font>
    <font>
      <sz val="9"/>
      <color theme="0"/>
      <name val="Arial Nova"/>
      <family val="2"/>
      <scheme val="minor"/>
    </font>
    <font>
      <sz val="9"/>
      <color theme="11"/>
      <name val="Wingdings"/>
      <charset val="2"/>
    </font>
    <font>
      <b/>
      <u/>
      <sz val="9"/>
      <color theme="11"/>
      <name val="Arial Nova"/>
      <family val="2"/>
      <scheme val="minor"/>
    </font>
    <font>
      <sz val="9"/>
      <color theme="11"/>
      <name val="Arial Nova"/>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FE2EF"/>
        <bgColor indexed="64"/>
      </patternFill>
    </fill>
    <fill>
      <patternFill patternType="solid">
        <fgColor theme="4" tint="0.79998168889431442"/>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1498764000366222"/>
        <bgColor indexed="64"/>
      </patternFill>
    </fill>
  </fills>
  <borders count="28">
    <border>
      <left/>
      <right/>
      <top/>
      <bottom/>
      <diagonal/>
    </border>
    <border>
      <left/>
      <right/>
      <top/>
      <bottom style="medium">
        <color rgb="FF3C1053"/>
      </bottom>
      <diagonal/>
    </border>
    <border>
      <left/>
      <right/>
      <top/>
      <bottom style="medium">
        <color rgb="FFD9D9D9"/>
      </bottom>
      <diagonal/>
    </border>
    <border>
      <left/>
      <right/>
      <top style="medium">
        <color theme="0" tint="-0.499984740745262"/>
      </top>
      <bottom style="medium">
        <color rgb="FFD9D9D9"/>
      </bottom>
      <diagonal/>
    </border>
    <border>
      <left/>
      <right/>
      <top/>
      <bottom style="double">
        <color rgb="FF424242"/>
      </bottom>
      <diagonal/>
    </border>
    <border>
      <left/>
      <right/>
      <top style="medium">
        <color rgb="FF3C1053"/>
      </top>
      <bottom/>
      <diagonal/>
    </border>
    <border>
      <left/>
      <right/>
      <top style="medium">
        <color theme="0" tint="-0.499984740745262"/>
      </top>
      <bottom style="medium">
        <color theme="0" tint="-0.499984740745262"/>
      </bottom>
      <diagonal/>
    </border>
    <border>
      <left/>
      <right/>
      <top style="medium">
        <color rgb="FFD9D9D9"/>
      </top>
      <bottom/>
      <diagonal/>
    </border>
    <border>
      <left/>
      <right/>
      <top/>
      <bottom style="double">
        <color rgb="FF3C1053"/>
      </bottom>
      <diagonal/>
    </border>
    <border>
      <left/>
      <right/>
      <top style="thin">
        <color theme="3"/>
      </top>
      <bottom style="thin">
        <color theme="3"/>
      </bottom>
      <diagonal/>
    </border>
    <border>
      <left/>
      <right/>
      <top style="thin">
        <color theme="3"/>
      </top>
      <bottom style="double">
        <color theme="3"/>
      </bottom>
      <diagonal/>
    </border>
    <border>
      <left/>
      <right/>
      <top style="medium">
        <color rgb="FFD9D9D9"/>
      </top>
      <bottom style="medium">
        <color theme="0" tint="-0.499984740745262"/>
      </bottom>
      <diagonal/>
    </border>
    <border>
      <left/>
      <right/>
      <top/>
      <bottom style="medium">
        <color theme="3"/>
      </bottom>
      <diagonal/>
    </border>
    <border>
      <left/>
      <right/>
      <top style="medium">
        <color theme="2"/>
      </top>
      <bottom style="medium">
        <color theme="2"/>
      </bottom>
      <diagonal/>
    </border>
    <border>
      <left/>
      <right/>
      <top style="medium">
        <color rgb="FF3C1053"/>
      </top>
      <bottom style="medium">
        <color theme="2"/>
      </bottom>
      <diagonal/>
    </border>
    <border>
      <left/>
      <right/>
      <top/>
      <bottom style="medium">
        <color theme="2"/>
      </bottom>
      <diagonal/>
    </border>
    <border>
      <left/>
      <right/>
      <top style="medium">
        <color rgb="FFD9D9D9"/>
      </top>
      <bottom style="medium">
        <color theme="2"/>
      </bottom>
      <diagonal/>
    </border>
    <border>
      <left/>
      <right/>
      <top style="medium">
        <color rgb="FF3C1053"/>
      </top>
      <bottom style="medium">
        <color theme="2" tint="-9.9978637043366805E-2"/>
      </bottom>
      <diagonal/>
    </border>
    <border>
      <left/>
      <right/>
      <top style="medium">
        <color rgb="FF3C1053"/>
      </top>
      <bottom style="medium">
        <color theme="2" tint="-9.9948118533890809E-2"/>
      </bottom>
      <diagonal/>
    </border>
    <border>
      <left/>
      <right/>
      <top style="medium">
        <color rgb="FF3C1053"/>
      </top>
      <bottom style="medium">
        <color rgb="FFD9D9D9"/>
      </bottom>
      <diagonal/>
    </border>
    <border>
      <left/>
      <right/>
      <top style="medium">
        <color rgb="FFD9D9D9"/>
      </top>
      <bottom style="medium">
        <color theme="2" tint="-9.9978637043366805E-2"/>
      </bottom>
      <diagonal/>
    </border>
    <border>
      <left/>
      <right/>
      <top/>
      <bottom style="medium">
        <color theme="2" tint="-9.9978637043366805E-2"/>
      </bottom>
      <diagonal/>
    </border>
    <border>
      <left/>
      <right/>
      <top/>
      <bottom style="thick">
        <color rgb="FF3C1053"/>
      </bottom>
      <diagonal/>
    </border>
    <border>
      <left/>
      <right/>
      <top style="medium">
        <color rgb="FFD9D9D9"/>
      </top>
      <bottom style="medium">
        <color rgb="FFD9D9D9"/>
      </bottom>
      <diagonal/>
    </border>
    <border>
      <left/>
      <right/>
      <top style="medium">
        <color theme="2" tint="-9.9978637043366805E-2"/>
      </top>
      <bottom style="medium">
        <color theme="2" tint="-9.9978637043366805E-2"/>
      </bottom>
      <diagonal/>
    </border>
    <border>
      <left/>
      <right/>
      <top/>
      <bottom style="thin">
        <color theme="4" tint="-0.4999237037263100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60">
    <xf numFmtId="0" fontId="0" fillId="0" borderId="0" applyFill="0" applyBorder="0">
      <alignment vertical="center"/>
    </xf>
    <xf numFmtId="0" fontId="1" fillId="0" borderId="0"/>
    <xf numFmtId="164" fontId="8" fillId="0" borderId="0" applyFill="0" applyBorder="0">
      <alignment vertical="center"/>
    </xf>
    <xf numFmtId="165" fontId="8" fillId="0" borderId="0" applyFill="0" applyBorder="0">
      <alignment vertical="center"/>
    </xf>
    <xf numFmtId="0" fontId="32" fillId="0" borderId="0" applyNumberFormat="0" applyFill="0" applyBorder="0" applyAlignment="0" applyProtection="0"/>
    <xf numFmtId="0" fontId="36" fillId="0" borderId="0" applyFill="0" applyBorder="0">
      <alignment vertical="center"/>
    </xf>
    <xf numFmtId="0" fontId="37" fillId="0" borderId="0" applyFill="0" applyBorder="0">
      <alignment vertical="center"/>
    </xf>
    <xf numFmtId="0" fontId="37" fillId="0" borderId="0" applyFill="0" applyBorder="0">
      <alignment vertical="center"/>
    </xf>
    <xf numFmtId="0" fontId="39" fillId="7" borderId="0" applyBorder="0">
      <alignment vertical="center"/>
    </xf>
    <xf numFmtId="0" fontId="41" fillId="8" borderId="25">
      <alignment vertical="center"/>
    </xf>
    <xf numFmtId="0" fontId="40" fillId="0" borderId="0" applyFill="0" applyBorder="0">
      <alignment vertical="center"/>
    </xf>
    <xf numFmtId="0" fontId="38" fillId="0" borderId="0" applyFill="0" applyBorder="0">
      <alignment vertical="center"/>
    </xf>
    <xf numFmtId="0" fontId="38" fillId="0" borderId="0" applyFill="0" applyBorder="0">
      <alignment vertical="center"/>
      <protection locked="0"/>
    </xf>
    <xf numFmtId="0" fontId="8" fillId="5" borderId="26">
      <alignment vertical="center"/>
      <protection locked="0"/>
    </xf>
    <xf numFmtId="172" fontId="8" fillId="5" borderId="26">
      <alignment vertical="center"/>
      <protection locked="0"/>
    </xf>
    <xf numFmtId="173" fontId="8" fillId="5" borderId="26">
      <alignment vertical="center"/>
      <protection locked="0"/>
    </xf>
    <xf numFmtId="164" fontId="8" fillId="5" borderId="26">
      <alignment vertical="center"/>
      <protection locked="0"/>
    </xf>
    <xf numFmtId="165" fontId="8" fillId="5" borderId="26">
      <alignment vertical="center"/>
      <protection locked="0"/>
    </xf>
    <xf numFmtId="174" fontId="8" fillId="5" borderId="26">
      <alignment vertical="center"/>
      <protection locked="0"/>
    </xf>
    <xf numFmtId="175" fontId="8" fillId="5" borderId="26">
      <alignment vertical="center"/>
      <protection locked="0"/>
    </xf>
    <xf numFmtId="0" fontId="8" fillId="0" borderId="0" applyNumberFormat="0" applyFont="0" applyFill="0" applyBorder="0">
      <alignment horizontal="center" vertical="center"/>
      <protection locked="0"/>
    </xf>
    <xf numFmtId="172" fontId="8" fillId="0" borderId="0" applyFill="0" applyBorder="0">
      <alignment vertical="center"/>
    </xf>
    <xf numFmtId="173" fontId="8" fillId="0" borderId="0" applyFill="0" applyBorder="0">
      <alignment vertical="center"/>
    </xf>
    <xf numFmtId="174" fontId="8" fillId="0" borderId="0" applyFill="0" applyBorder="0">
      <alignment vertical="center"/>
    </xf>
    <xf numFmtId="175" fontId="8" fillId="0" borderId="0" applyFill="0" applyBorder="0">
      <alignment vertical="center"/>
    </xf>
    <xf numFmtId="0" fontId="42" fillId="9" borderId="0" applyBorder="0">
      <alignment vertical="center"/>
    </xf>
    <xf numFmtId="0" fontId="10" fillId="0" borderId="27" applyFill="0">
      <alignment horizontal="center" vertical="center"/>
    </xf>
    <xf numFmtId="164" fontId="8" fillId="0" borderId="27" applyFill="0">
      <alignment horizontal="center" vertical="center"/>
    </xf>
    <xf numFmtId="0" fontId="8" fillId="0" borderId="27" applyFill="0">
      <alignment horizontal="center" vertical="center"/>
    </xf>
    <xf numFmtId="0" fontId="30" fillId="0" borderId="0" applyFill="0" applyBorder="0">
      <alignment vertical="center"/>
    </xf>
    <xf numFmtId="0" fontId="43" fillId="0" borderId="0" applyFill="0" applyBorder="0">
      <alignment horizontal="center" vertical="center"/>
    </xf>
    <xf numFmtId="0" fontId="43" fillId="0" borderId="0" applyFill="0" applyBorder="0">
      <alignment horizontal="center" vertical="center"/>
    </xf>
    <xf numFmtId="0" fontId="44" fillId="0" borderId="0" applyFill="0" applyBorder="0">
      <alignment vertical="center"/>
    </xf>
    <xf numFmtId="0" fontId="30" fillId="0" borderId="0" applyFill="0" applyBorder="0">
      <alignment vertical="center"/>
    </xf>
    <xf numFmtId="0" fontId="45" fillId="0" borderId="0" applyFill="0" applyBorder="0">
      <alignment vertical="center"/>
    </xf>
    <xf numFmtId="0" fontId="45" fillId="0" borderId="0" applyFill="0" applyBorder="0">
      <alignment vertical="center"/>
    </xf>
    <xf numFmtId="0" fontId="36" fillId="0" borderId="0" applyFill="0" applyBorder="0">
      <alignment vertical="center"/>
    </xf>
    <xf numFmtId="0" fontId="37" fillId="0" borderId="0" applyFill="0" applyBorder="0">
      <alignment vertical="center"/>
    </xf>
    <xf numFmtId="0" fontId="37" fillId="0" borderId="0" applyFill="0" applyBorder="0">
      <alignment vertical="center"/>
    </xf>
    <xf numFmtId="0" fontId="39" fillId="7" borderId="0" applyBorder="0">
      <alignment vertical="center"/>
    </xf>
    <xf numFmtId="0" fontId="40" fillId="10" borderId="0" applyBorder="0">
      <alignment vertical="center"/>
    </xf>
    <xf numFmtId="0" fontId="40" fillId="0" borderId="0" applyFill="0" applyBorder="0">
      <alignment vertical="center"/>
    </xf>
    <xf numFmtId="0" fontId="38" fillId="0" borderId="0" applyFill="0" applyBorder="0">
      <alignment vertical="center"/>
    </xf>
    <xf numFmtId="0" fontId="38" fillId="0" borderId="0" applyFill="0" applyBorder="0">
      <alignment vertical="center"/>
      <protection locked="0"/>
    </xf>
    <xf numFmtId="164" fontId="8" fillId="0" borderId="0" applyFill="0" applyBorder="0">
      <alignment vertical="center"/>
    </xf>
    <xf numFmtId="165" fontId="8" fillId="0" borderId="0" applyFill="0" applyBorder="0">
      <alignment vertical="center"/>
    </xf>
    <xf numFmtId="174" fontId="8" fillId="0" borderId="0" applyFill="0" applyBorder="0">
      <alignment vertical="center"/>
    </xf>
    <xf numFmtId="175" fontId="8" fillId="0" borderId="0" applyFill="0" applyBorder="0">
      <alignment vertical="center"/>
    </xf>
    <xf numFmtId="172" fontId="8" fillId="0" borderId="0" applyFill="0" applyBorder="0">
      <alignment vertical="center"/>
    </xf>
    <xf numFmtId="173" fontId="8" fillId="0" borderId="0" applyFill="0" applyBorder="0">
      <alignment vertical="center"/>
    </xf>
    <xf numFmtId="0" fontId="42" fillId="9" borderId="0" applyBorder="0">
      <alignment vertical="center"/>
    </xf>
    <xf numFmtId="0" fontId="30" fillId="0" borderId="0" applyFill="0" applyBorder="0">
      <alignment vertical="center"/>
    </xf>
    <xf numFmtId="0" fontId="43" fillId="0" borderId="0" applyFill="0" applyBorder="0">
      <alignment horizontal="center" vertical="center"/>
    </xf>
    <xf numFmtId="0" fontId="43" fillId="0" borderId="0" applyFill="0" applyBorder="0">
      <alignment horizontal="center" vertical="center"/>
    </xf>
    <xf numFmtId="0" fontId="44" fillId="0" borderId="0" applyFill="0" applyBorder="0">
      <alignment vertical="center"/>
    </xf>
    <xf numFmtId="0" fontId="30" fillId="0" borderId="0" applyFill="0" applyBorder="0">
      <alignment vertical="center"/>
    </xf>
    <xf numFmtId="0" fontId="45" fillId="0" borderId="0" applyFill="0" applyBorder="0">
      <alignment vertical="center"/>
    </xf>
    <xf numFmtId="0" fontId="45" fillId="0" borderId="0" applyFill="0" applyBorder="0">
      <alignment vertical="center"/>
    </xf>
    <xf numFmtId="0" fontId="8" fillId="0" borderId="0" applyFill="0" applyBorder="0">
      <alignment vertical="center"/>
    </xf>
    <xf numFmtId="9" fontId="8" fillId="0" borderId="0" applyFont="0" applyFill="0" applyBorder="0" applyAlignment="0" applyProtection="0"/>
  </cellStyleXfs>
  <cellXfs count="262">
    <xf numFmtId="0" fontId="0" fillId="0" borderId="0" xfId="0">
      <alignment vertical="center"/>
    </xf>
    <xf numFmtId="0" fontId="3" fillId="2" borderId="0" xfId="1" applyFont="1" applyFill="1"/>
    <xf numFmtId="0" fontId="1" fillId="0" borderId="0" xfId="1"/>
    <xf numFmtId="0" fontId="4" fillId="0" borderId="0" xfId="1" applyFont="1" applyAlignment="1">
      <alignment vertical="center"/>
    </xf>
    <xf numFmtId="0" fontId="5" fillId="3" borderId="1" xfId="1" applyFont="1" applyFill="1" applyBorder="1" applyAlignment="1">
      <alignment vertical="center" wrapText="1"/>
    </xf>
    <xf numFmtId="0" fontId="6" fillId="2" borderId="1"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3" borderId="2" xfId="1" applyFont="1" applyFill="1" applyBorder="1" applyAlignment="1">
      <alignment vertical="center" wrapText="1"/>
    </xf>
    <xf numFmtId="0" fontId="7" fillId="0" borderId="2" xfId="1" applyFont="1" applyBorder="1" applyAlignment="1">
      <alignment vertical="center"/>
    </xf>
    <xf numFmtId="0" fontId="7" fillId="4" borderId="2" xfId="1" applyFont="1" applyFill="1" applyBorder="1" applyAlignment="1">
      <alignment vertical="center"/>
    </xf>
    <xf numFmtId="0" fontId="5" fillId="3" borderId="2" xfId="1" applyFont="1" applyFill="1" applyBorder="1" applyAlignment="1">
      <alignment vertical="center" wrapText="1"/>
    </xf>
    <xf numFmtId="164" fontId="8" fillId="0" borderId="2" xfId="2" applyBorder="1" applyAlignment="1">
      <alignment horizontal="center" vertical="center"/>
    </xf>
    <xf numFmtId="164" fontId="8" fillId="4" borderId="2" xfId="2" applyFill="1" applyBorder="1" applyAlignment="1">
      <alignment horizontal="center" vertical="center"/>
    </xf>
    <xf numFmtId="0" fontId="5" fillId="3" borderId="0" xfId="1" applyFont="1" applyFill="1" applyAlignment="1">
      <alignment vertical="center" wrapText="1"/>
    </xf>
    <xf numFmtId="164" fontId="8" fillId="0" borderId="0" xfId="2" applyBorder="1" applyAlignment="1">
      <alignment horizontal="center" vertical="center"/>
    </xf>
    <xf numFmtId="164" fontId="8" fillId="4" borderId="0" xfId="2" applyFill="1" applyBorder="1" applyAlignment="1">
      <alignment horizontal="center" vertical="center"/>
    </xf>
    <xf numFmtId="0" fontId="9" fillId="3" borderId="3" xfId="1" applyFont="1" applyFill="1" applyBorder="1" applyAlignment="1">
      <alignment vertical="center" wrapText="1"/>
    </xf>
    <xf numFmtId="164" fontId="10" fillId="0" borderId="3" xfId="2" applyFont="1" applyBorder="1" applyAlignment="1">
      <alignment horizontal="center" vertical="center"/>
    </xf>
    <xf numFmtId="164" fontId="10" fillId="4" borderId="3" xfId="2" applyFont="1" applyFill="1" applyBorder="1" applyAlignment="1">
      <alignment horizontal="center" vertical="center"/>
    </xf>
    <xf numFmtId="0" fontId="5" fillId="3" borderId="2" xfId="0" applyFont="1" applyFill="1" applyBorder="1" applyAlignment="1">
      <alignment vertical="center" wrapText="1"/>
    </xf>
    <xf numFmtId="164" fontId="8" fillId="5" borderId="2" xfId="2" applyFill="1" applyBorder="1" applyAlignment="1">
      <alignment horizontal="center" vertical="center"/>
    </xf>
    <xf numFmtId="0" fontId="5" fillId="3" borderId="0" xfId="0" applyFont="1" applyFill="1" applyBorder="1" applyAlignment="1">
      <alignment vertical="center" wrapText="1"/>
    </xf>
    <xf numFmtId="164" fontId="8" fillId="5" borderId="0" xfId="2" applyFill="1" applyBorder="1" applyAlignment="1">
      <alignment horizontal="center" vertical="center"/>
    </xf>
    <xf numFmtId="164" fontId="10" fillId="5" borderId="3" xfId="2" applyFont="1" applyFill="1" applyBorder="1" applyAlignment="1">
      <alignment horizontal="center" vertical="center"/>
    </xf>
    <xf numFmtId="0" fontId="5" fillId="3" borderId="4" xfId="1" applyFont="1" applyFill="1" applyBorder="1" applyAlignment="1">
      <alignment vertical="center" wrapText="1"/>
    </xf>
    <xf numFmtId="164" fontId="8" fillId="0" borderId="4" xfId="2" applyBorder="1" applyAlignment="1">
      <alignment horizontal="center" vertical="center"/>
    </xf>
    <xf numFmtId="164" fontId="8" fillId="5" borderId="4" xfId="2" applyFill="1" applyBorder="1" applyAlignment="1">
      <alignment horizontal="center" vertical="center"/>
    </xf>
    <xf numFmtId="0" fontId="9" fillId="3" borderId="4" xfId="1" applyFont="1" applyFill="1" applyBorder="1" applyAlignment="1">
      <alignment vertical="center" wrapText="1"/>
    </xf>
    <xf numFmtId="0" fontId="11" fillId="0" borderId="0" xfId="1" applyFont="1" applyAlignment="1">
      <alignment vertical="center"/>
    </xf>
    <xf numFmtId="0" fontId="12" fillId="0" borderId="0" xfId="1" applyFont="1" applyAlignment="1">
      <alignment vertical="center"/>
    </xf>
    <xf numFmtId="0" fontId="14" fillId="3" borderId="5" xfId="0" applyFont="1" applyFill="1" applyBorder="1" applyAlignment="1">
      <alignment vertical="center" wrapText="1"/>
    </xf>
    <xf numFmtId="164" fontId="8" fillId="0" borderId="5" xfId="2" applyBorder="1" applyAlignment="1">
      <alignment horizontal="center" vertical="center"/>
    </xf>
    <xf numFmtId="164" fontId="8" fillId="4" borderId="5" xfId="2" applyFill="1" applyBorder="1" applyAlignment="1">
      <alignment horizontal="center" vertical="center"/>
    </xf>
    <xf numFmtId="164" fontId="8" fillId="0" borderId="2" xfId="2" applyFill="1" applyBorder="1" applyAlignment="1">
      <alignment horizontal="center" vertical="center"/>
    </xf>
    <xf numFmtId="164" fontId="8" fillId="0" borderId="0" xfId="2" applyFill="1" applyBorder="1" applyAlignment="1">
      <alignment horizontal="center" vertical="center"/>
    </xf>
    <xf numFmtId="0" fontId="9" fillId="3" borderId="6" xfId="1" applyFont="1" applyFill="1" applyBorder="1" applyAlignment="1">
      <alignment vertical="center" wrapText="1"/>
    </xf>
    <xf numFmtId="164" fontId="10" fillId="0" borderId="6" xfId="2" applyFont="1" applyFill="1" applyBorder="1" applyAlignment="1">
      <alignment horizontal="center" vertical="center"/>
    </xf>
    <xf numFmtId="164" fontId="10" fillId="4" borderId="6" xfId="2" applyFont="1" applyFill="1" applyBorder="1" applyAlignment="1">
      <alignment horizontal="center" vertical="center"/>
    </xf>
    <xf numFmtId="164" fontId="10" fillId="0" borderId="6" xfId="2" applyFont="1" applyBorder="1" applyAlignment="1">
      <alignment horizontal="center" vertical="center"/>
    </xf>
    <xf numFmtId="164" fontId="8" fillId="0" borderId="5" xfId="2" applyFill="1" applyBorder="1" applyAlignment="1">
      <alignment horizontal="center" vertical="center"/>
    </xf>
    <xf numFmtId="0" fontId="6" fillId="3" borderId="1" xfId="1" applyFont="1" applyFill="1" applyBorder="1" applyAlignment="1">
      <alignment vertical="center" wrapText="1"/>
    </xf>
    <xf numFmtId="0" fontId="6" fillId="3" borderId="1" xfId="1" applyFont="1" applyFill="1" applyBorder="1" applyAlignment="1">
      <alignment horizontal="center" vertical="center" wrapText="1"/>
    </xf>
    <xf numFmtId="0" fontId="6" fillId="0" borderId="1" xfId="1" applyFont="1" applyBorder="1" applyAlignment="1">
      <alignment horizontal="center" vertical="center" wrapText="1"/>
    </xf>
    <xf numFmtId="165" fontId="8" fillId="0" borderId="2" xfId="3" applyBorder="1" applyAlignment="1">
      <alignment horizontal="center" vertical="center"/>
    </xf>
    <xf numFmtId="0" fontId="5" fillId="3" borderId="7" xfId="1" applyFont="1" applyFill="1" applyBorder="1" applyAlignment="1">
      <alignment vertical="center" wrapText="1"/>
    </xf>
    <xf numFmtId="165" fontId="8" fillId="0" borderId="7" xfId="3" applyBorder="1" applyAlignment="1">
      <alignment horizontal="center" vertical="center"/>
    </xf>
    <xf numFmtId="165" fontId="10" fillId="0" borderId="3" xfId="3" applyFont="1" applyBorder="1" applyAlignment="1">
      <alignment horizontal="center" vertical="center"/>
    </xf>
    <xf numFmtId="0" fontId="5" fillId="3" borderId="8" xfId="1" applyFont="1" applyFill="1" applyBorder="1" applyAlignment="1">
      <alignment vertical="center" wrapText="1"/>
    </xf>
    <xf numFmtId="0" fontId="5" fillId="3" borderId="8" xfId="1" applyFont="1" applyFill="1" applyBorder="1" applyAlignment="1">
      <alignment horizontal="center" vertical="center" wrapText="1"/>
    </xf>
    <xf numFmtId="0" fontId="5" fillId="4" borderId="8" xfId="1" applyFont="1" applyFill="1" applyBorder="1" applyAlignment="1">
      <alignment horizontal="center" vertical="center" wrapText="1"/>
    </xf>
    <xf numFmtId="164" fontId="10" fillId="3" borderId="8" xfId="2" applyFont="1" applyFill="1" applyBorder="1" applyAlignment="1">
      <alignment horizontal="center" vertical="center"/>
    </xf>
    <xf numFmtId="165" fontId="8" fillId="0" borderId="8" xfId="3" applyBorder="1" applyAlignment="1">
      <alignment horizontal="center" vertical="center"/>
    </xf>
    <xf numFmtId="0" fontId="9" fillId="3" borderId="8" xfId="1" applyFont="1" applyFill="1" applyBorder="1" applyAlignment="1">
      <alignment vertical="center" wrapText="1"/>
    </xf>
    <xf numFmtId="0" fontId="9" fillId="3" borderId="8" xfId="1" applyFont="1" applyFill="1" applyBorder="1" applyAlignment="1">
      <alignment horizontal="center" vertical="center" wrapText="1"/>
    </xf>
    <xf numFmtId="166" fontId="9" fillId="4" borderId="8" xfId="1" applyNumberFormat="1" applyFont="1" applyFill="1" applyBorder="1" applyAlignment="1">
      <alignment horizontal="center" vertical="center" wrapText="1"/>
    </xf>
    <xf numFmtId="165" fontId="10" fillId="0" borderId="8" xfId="3" applyFont="1" applyBorder="1" applyAlignment="1">
      <alignment horizontal="center" vertical="center"/>
    </xf>
    <xf numFmtId="0" fontId="5" fillId="0" borderId="2" xfId="1" applyFont="1" applyBorder="1" applyAlignment="1">
      <alignment horizontal="center" vertical="center" wrapText="1"/>
    </xf>
    <xf numFmtId="0" fontId="5" fillId="4" borderId="2" xfId="1" applyFont="1" applyFill="1" applyBorder="1" applyAlignment="1">
      <alignment horizontal="center" vertical="center" wrapText="1"/>
    </xf>
    <xf numFmtId="164" fontId="8" fillId="0" borderId="7" xfId="2" applyBorder="1" applyAlignment="1">
      <alignment horizontal="center" vertical="center"/>
    </xf>
    <xf numFmtId="164" fontId="8" fillId="4" borderId="7" xfId="2" applyFill="1" applyBorder="1" applyAlignment="1">
      <alignment horizontal="center" vertical="center"/>
    </xf>
    <xf numFmtId="0" fontId="9" fillId="3" borderId="9" xfId="1" applyFont="1" applyFill="1" applyBorder="1" applyAlignment="1">
      <alignment vertical="center" wrapText="1"/>
    </xf>
    <xf numFmtId="164" fontId="10" fillId="0" borderId="9" xfId="2" applyFont="1" applyBorder="1" applyAlignment="1">
      <alignment horizontal="center" vertical="center"/>
    </xf>
    <xf numFmtId="164" fontId="10" fillId="4" borderId="9" xfId="2" applyFont="1" applyFill="1" applyBorder="1" applyAlignment="1">
      <alignment horizontal="center" vertical="center"/>
    </xf>
    <xf numFmtId="0" fontId="9" fillId="3" borderId="10" xfId="1" applyFont="1" applyFill="1" applyBorder="1" applyAlignment="1">
      <alignment vertical="center" wrapText="1"/>
    </xf>
    <xf numFmtId="164" fontId="10" fillId="0" borderId="10" xfId="2" applyFont="1" applyBorder="1" applyAlignment="1">
      <alignment horizontal="center" vertical="center"/>
    </xf>
    <xf numFmtId="164" fontId="10" fillId="4" borderId="10" xfId="2" applyFont="1" applyFill="1" applyBorder="1" applyAlignment="1">
      <alignment horizontal="center" vertical="center"/>
    </xf>
    <xf numFmtId="0" fontId="5" fillId="4" borderId="2" xfId="1" applyFont="1" applyFill="1" applyBorder="1" applyAlignment="1">
      <alignment horizontal="center" vertical="center"/>
    </xf>
    <xf numFmtId="165" fontId="8" fillId="4" borderId="2" xfId="3" applyFill="1" applyBorder="1" applyAlignment="1">
      <alignment horizontal="center" vertical="center"/>
    </xf>
    <xf numFmtId="0" fontId="19" fillId="0" borderId="0" xfId="1" applyFont="1" applyAlignment="1">
      <alignment vertical="center"/>
    </xf>
    <xf numFmtId="164" fontId="10" fillId="0" borderId="4" xfId="2" applyFont="1" applyBorder="1" applyAlignment="1">
      <alignment horizontal="center" vertical="center"/>
    </xf>
    <xf numFmtId="164" fontId="10" fillId="4" borderId="4" xfId="2" applyFont="1" applyFill="1" applyBorder="1" applyAlignment="1">
      <alignment horizontal="center" vertical="center"/>
    </xf>
    <xf numFmtId="0" fontId="5" fillId="0" borderId="0" xfId="1" applyFont="1"/>
    <xf numFmtId="0" fontId="1" fillId="2" borderId="0" xfId="1" applyFill="1"/>
    <xf numFmtId="0" fontId="21" fillId="0" borderId="0" xfId="1" applyFont="1" applyAlignment="1">
      <alignment vertical="center"/>
    </xf>
    <xf numFmtId="0" fontId="22" fillId="2" borderId="2" xfId="1" applyFont="1" applyFill="1" applyBorder="1" applyAlignment="1">
      <alignment vertical="center" wrapText="1"/>
    </xf>
    <xf numFmtId="164" fontId="5" fillId="3" borderId="2" xfId="1" applyNumberFormat="1" applyFont="1" applyFill="1" applyBorder="1" applyAlignment="1">
      <alignment horizontal="center" vertical="center"/>
    </xf>
    <xf numFmtId="0" fontId="24" fillId="2" borderId="2" xfId="1" applyFont="1" applyFill="1" applyBorder="1" applyAlignment="1">
      <alignment horizontal="left" vertical="center" wrapText="1" indent="1"/>
    </xf>
    <xf numFmtId="164" fontId="25" fillId="3" borderId="2" xfId="1" applyNumberFormat="1" applyFont="1" applyFill="1" applyBorder="1" applyAlignment="1">
      <alignment horizontal="center" vertical="center"/>
    </xf>
    <xf numFmtId="164" fontId="26" fillId="0" borderId="2" xfId="2" applyFont="1" applyBorder="1" applyAlignment="1">
      <alignment horizontal="center" vertical="center"/>
    </xf>
    <xf numFmtId="165" fontId="26" fillId="0" borderId="2" xfId="3" applyFont="1" applyBorder="1" applyAlignment="1">
      <alignment horizontal="center" vertical="center"/>
    </xf>
    <xf numFmtId="0" fontId="27" fillId="2" borderId="0" xfId="1" applyFont="1" applyFill="1"/>
    <xf numFmtId="0" fontId="22" fillId="2" borderId="11" xfId="1" applyFont="1" applyFill="1" applyBorder="1" applyAlignment="1">
      <alignment horizontal="left" vertical="center" wrapText="1"/>
    </xf>
    <xf numFmtId="164" fontId="5" fillId="3" borderId="11" xfId="1" applyNumberFormat="1" applyFont="1" applyFill="1" applyBorder="1" applyAlignment="1">
      <alignment horizontal="center" vertical="center"/>
    </xf>
    <xf numFmtId="164" fontId="8" fillId="0" borderId="11" xfId="2" applyBorder="1" applyAlignment="1">
      <alignment horizontal="center" vertical="center"/>
    </xf>
    <xf numFmtId="165" fontId="8" fillId="0" borderId="11" xfId="3" applyBorder="1" applyAlignment="1">
      <alignment horizontal="center" vertical="center"/>
    </xf>
    <xf numFmtId="0" fontId="22" fillId="2" borderId="8" xfId="1" applyFont="1" applyFill="1" applyBorder="1" applyAlignment="1">
      <alignment vertical="center" wrapText="1"/>
    </xf>
    <xf numFmtId="164" fontId="5" fillId="3" borderId="8" xfId="1" applyNumberFormat="1" applyFont="1" applyFill="1" applyBorder="1" applyAlignment="1">
      <alignment horizontal="center" vertical="center"/>
    </xf>
    <xf numFmtId="0" fontId="5" fillId="0" borderId="8" xfId="1" applyFont="1" applyBorder="1" applyAlignment="1">
      <alignment horizontal="center" vertical="center" wrapText="1"/>
    </xf>
    <xf numFmtId="0" fontId="28" fillId="2" borderId="8" xfId="1" applyFont="1" applyFill="1" applyBorder="1" applyAlignment="1">
      <alignment vertical="center" wrapText="1"/>
    </xf>
    <xf numFmtId="164" fontId="28" fillId="2" borderId="8" xfId="1" applyNumberFormat="1" applyFont="1" applyFill="1" applyBorder="1" applyAlignment="1">
      <alignment horizontal="center" vertical="center"/>
    </xf>
    <xf numFmtId="0" fontId="28" fillId="2" borderId="8" xfId="1" applyFont="1" applyFill="1" applyBorder="1" applyAlignment="1">
      <alignment horizontal="center" vertical="center" wrapText="1"/>
    </xf>
    <xf numFmtId="0" fontId="13" fillId="0" borderId="0" xfId="1" applyFont="1"/>
    <xf numFmtId="0" fontId="28" fillId="2" borderId="0" xfId="1" applyFont="1" applyFill="1" applyAlignment="1">
      <alignment horizontal="center" vertical="center"/>
    </xf>
    <xf numFmtId="0" fontId="28" fillId="0" borderId="0" xfId="1" applyFont="1" applyAlignment="1">
      <alignment horizontal="center" vertical="center"/>
    </xf>
    <xf numFmtId="0" fontId="28" fillId="2" borderId="0" xfId="1" applyFont="1" applyFill="1" applyAlignment="1">
      <alignment horizontal="center" vertical="center" wrapText="1"/>
    </xf>
    <xf numFmtId="0" fontId="21" fillId="2" borderId="0" xfId="1" applyFont="1" applyFill="1" applyAlignment="1">
      <alignment vertical="center"/>
    </xf>
    <xf numFmtId="0" fontId="6" fillId="6" borderId="1" xfId="1" applyFont="1" applyFill="1" applyBorder="1" applyAlignment="1">
      <alignment horizontal="center" vertical="center" wrapText="1"/>
    </xf>
    <xf numFmtId="0" fontId="5" fillId="2" borderId="2" xfId="1" applyFont="1" applyFill="1" applyBorder="1" applyAlignment="1">
      <alignment vertical="center" wrapText="1"/>
    </xf>
    <xf numFmtId="2" fontId="5" fillId="2" borderId="2" xfId="1" applyNumberFormat="1" applyFont="1" applyFill="1" applyBorder="1" applyAlignment="1">
      <alignment horizontal="center" vertical="center" wrapText="1"/>
    </xf>
    <xf numFmtId="2" fontId="5" fillId="5" borderId="2" xfId="1" applyNumberFormat="1" applyFont="1" applyFill="1" applyBorder="1" applyAlignment="1">
      <alignment horizontal="center" vertical="center" wrapText="1"/>
    </xf>
    <xf numFmtId="167" fontId="5" fillId="2" borderId="2"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5"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wrapText="1"/>
    </xf>
    <xf numFmtId="168" fontId="5" fillId="5" borderId="2" xfId="1" applyNumberFormat="1" applyFont="1" applyFill="1" applyBorder="1" applyAlignment="1">
      <alignment horizontal="center" vertical="center" wrapText="1"/>
    </xf>
    <xf numFmtId="0" fontId="6" fillId="2" borderId="2" xfId="1" applyFont="1" applyFill="1" applyBorder="1" applyAlignment="1">
      <alignment vertical="center" wrapText="1"/>
    </xf>
    <xf numFmtId="0" fontId="5" fillId="2" borderId="2" xfId="1" applyFont="1" applyFill="1" applyBorder="1" applyAlignment="1">
      <alignment vertical="top" wrapText="1"/>
    </xf>
    <xf numFmtId="0" fontId="5" fillId="5" borderId="2" xfId="1" applyFont="1" applyFill="1" applyBorder="1" applyAlignment="1">
      <alignment vertical="top" wrapText="1"/>
    </xf>
    <xf numFmtId="0" fontId="7" fillId="2" borderId="2" xfId="1" applyFont="1" applyFill="1" applyBorder="1" applyAlignment="1">
      <alignment vertical="center" wrapText="1"/>
    </xf>
    <xf numFmtId="167" fontId="7" fillId="2" borderId="2" xfId="1" applyNumberFormat="1" applyFont="1" applyFill="1" applyBorder="1" applyAlignment="1">
      <alignment vertical="center" wrapText="1"/>
    </xf>
    <xf numFmtId="0" fontId="5" fillId="5" borderId="2" xfId="1" applyFont="1" applyFill="1" applyBorder="1" applyAlignment="1">
      <alignment horizontal="center" vertical="center" wrapText="1"/>
    </xf>
    <xf numFmtId="168" fontId="5" fillId="0" borderId="2" xfId="1" applyNumberFormat="1" applyFont="1" applyBorder="1" applyAlignment="1">
      <alignment horizontal="center" vertical="center" wrapText="1"/>
    </xf>
    <xf numFmtId="169" fontId="5" fillId="2" borderId="2" xfId="1" applyNumberFormat="1" applyFont="1" applyFill="1" applyBorder="1" applyAlignment="1">
      <alignment horizontal="center" vertical="center" wrapText="1"/>
    </xf>
    <xf numFmtId="0" fontId="12" fillId="2" borderId="0" xfId="1" applyFont="1" applyFill="1"/>
    <xf numFmtId="0" fontId="6" fillId="2" borderId="0" xfId="1" applyFont="1" applyFill="1" applyAlignment="1">
      <alignment vertical="center"/>
    </xf>
    <xf numFmtId="0" fontId="6" fillId="0" borderId="0" xfId="1" applyFont="1" applyAlignment="1">
      <alignment horizontal="center" vertical="center" wrapText="1"/>
    </xf>
    <xf numFmtId="0" fontId="6" fillId="2" borderId="12" xfId="1" applyFont="1" applyFill="1" applyBorder="1" applyAlignment="1">
      <alignment horizontal="center" vertical="center" wrapText="1"/>
    </xf>
    <xf numFmtId="0" fontId="6" fillId="2" borderId="5" xfId="1" applyFont="1" applyFill="1" applyBorder="1" applyAlignment="1">
      <alignment vertical="center" wrapText="1"/>
    </xf>
    <xf numFmtId="0" fontId="5" fillId="0" borderId="5" xfId="1" applyFont="1" applyBorder="1" applyAlignment="1">
      <alignment vertical="top" wrapText="1"/>
    </xf>
    <xf numFmtId="0" fontId="5" fillId="2" borderId="13" xfId="1" applyFont="1" applyFill="1" applyBorder="1" applyAlignment="1">
      <alignment vertical="center" wrapText="1"/>
    </xf>
    <xf numFmtId="0" fontId="5" fillId="0" borderId="13" xfId="1" applyFont="1" applyBorder="1" applyAlignment="1">
      <alignment horizontal="center" vertical="center" wrapText="1"/>
    </xf>
    <xf numFmtId="0" fontId="5" fillId="2" borderId="13" xfId="1" applyFont="1" applyFill="1" applyBorder="1" applyAlignment="1">
      <alignment horizontal="center" vertical="center" wrapText="1"/>
    </xf>
    <xf numFmtId="0" fontId="6" fillId="2" borderId="13" xfId="1" applyFont="1" applyFill="1" applyBorder="1" applyAlignment="1">
      <alignment vertical="center" wrapText="1"/>
    </xf>
    <xf numFmtId="0" fontId="5" fillId="0" borderId="13" xfId="1" applyFont="1" applyBorder="1" applyAlignment="1">
      <alignment vertical="top" wrapText="1"/>
    </xf>
    <xf numFmtId="165" fontId="8" fillId="2" borderId="13" xfId="3" applyFill="1" applyBorder="1" applyAlignment="1">
      <alignment horizontal="center" vertical="center"/>
    </xf>
    <xf numFmtId="170" fontId="8" fillId="2" borderId="13" xfId="2" applyNumberFormat="1" applyFill="1" applyBorder="1">
      <alignment vertical="center"/>
    </xf>
    <xf numFmtId="165" fontId="8" fillId="2" borderId="13" xfId="3" applyFill="1" applyBorder="1">
      <alignment vertical="center"/>
    </xf>
    <xf numFmtId="165" fontId="8" fillId="2" borderId="0" xfId="3" applyFill="1" applyAlignment="1">
      <alignment horizontal="center" vertical="center"/>
    </xf>
    <xf numFmtId="165" fontId="10" fillId="2" borderId="13" xfId="3" applyFont="1" applyFill="1" applyBorder="1" applyAlignment="1">
      <alignment horizontal="center" vertical="center"/>
    </xf>
    <xf numFmtId="170" fontId="10" fillId="2" borderId="13" xfId="2" applyNumberFormat="1" applyFont="1" applyFill="1" applyBorder="1">
      <alignment vertical="center"/>
    </xf>
    <xf numFmtId="165" fontId="10" fillId="2" borderId="13" xfId="3" applyFont="1" applyFill="1" applyBorder="1">
      <alignment vertical="center"/>
    </xf>
    <xf numFmtId="0" fontId="22" fillId="2" borderId="1" xfId="1" applyFont="1" applyFill="1" applyBorder="1" applyAlignment="1">
      <alignment vertical="top" wrapText="1"/>
    </xf>
    <xf numFmtId="164" fontId="8" fillId="2" borderId="2" xfId="2" applyFill="1" applyBorder="1" applyAlignment="1">
      <alignment horizontal="center" vertical="center"/>
    </xf>
    <xf numFmtId="165" fontId="8" fillId="2" borderId="2" xfId="3" applyFill="1" applyBorder="1" applyAlignment="1">
      <alignment horizontal="center" vertical="center"/>
    </xf>
    <xf numFmtId="164" fontId="26" fillId="2" borderId="2" xfId="2" applyFont="1" applyFill="1" applyBorder="1" applyAlignment="1">
      <alignment horizontal="center" vertical="center"/>
    </xf>
    <xf numFmtId="165" fontId="26" fillId="2" borderId="2" xfId="3" applyFont="1" applyFill="1" applyBorder="1" applyAlignment="1">
      <alignment horizontal="center" vertical="center"/>
    </xf>
    <xf numFmtId="164" fontId="8" fillId="2" borderId="11" xfId="2" applyFill="1" applyBorder="1" applyAlignment="1">
      <alignment horizontal="center" vertical="center"/>
    </xf>
    <xf numFmtId="165" fontId="8" fillId="2" borderId="11" xfId="3" applyFill="1" applyBorder="1" applyAlignment="1">
      <alignment horizontal="center" vertical="center"/>
    </xf>
    <xf numFmtId="164" fontId="5" fillId="2" borderId="8" xfId="1" applyNumberFormat="1" applyFont="1" applyFill="1" applyBorder="1" applyAlignment="1">
      <alignment horizontal="center" vertical="center"/>
    </xf>
    <xf numFmtId="0" fontId="5" fillId="2" borderId="8" xfId="1" applyFont="1" applyFill="1" applyBorder="1" applyAlignment="1">
      <alignment horizontal="center" vertical="center" wrapText="1"/>
    </xf>
    <xf numFmtId="0" fontId="5" fillId="3" borderId="0" xfId="0" applyFont="1" applyFill="1" applyBorder="1" applyAlignment="1">
      <alignment horizontal="left" vertical="center" wrapText="1"/>
    </xf>
    <xf numFmtId="0" fontId="6" fillId="5" borderId="1" xfId="1" applyFont="1" applyFill="1" applyBorder="1" applyAlignment="1">
      <alignment horizontal="center" vertical="center" wrapText="1"/>
    </xf>
    <xf numFmtId="0" fontId="5" fillId="2" borderId="14" xfId="1" applyFont="1" applyFill="1" applyBorder="1" applyAlignment="1">
      <alignment vertical="center" wrapText="1"/>
    </xf>
    <xf numFmtId="0" fontId="5" fillId="2" borderId="14" xfId="1" applyFont="1" applyFill="1" applyBorder="1" applyAlignment="1">
      <alignment horizontal="center" vertical="center" wrapText="1"/>
    </xf>
    <xf numFmtId="2" fontId="5" fillId="2" borderId="14" xfId="1" applyNumberFormat="1" applyFont="1" applyFill="1" applyBorder="1" applyAlignment="1">
      <alignment horizontal="center" vertical="center" wrapText="1"/>
    </xf>
    <xf numFmtId="167" fontId="5" fillId="2" borderId="14" xfId="1" applyNumberFormat="1" applyFont="1" applyFill="1" applyBorder="1" applyAlignment="1">
      <alignment horizontal="center" vertical="center" wrapText="1"/>
    </xf>
    <xf numFmtId="0" fontId="5" fillId="2" borderId="15" xfId="1" applyFont="1" applyFill="1" applyBorder="1" applyAlignment="1">
      <alignment vertical="center" wrapText="1"/>
    </xf>
    <xf numFmtId="0" fontId="5" fillId="2" borderId="16" xfId="1" applyFont="1" applyFill="1" applyBorder="1" applyAlignment="1">
      <alignment horizontal="center" vertical="center" wrapText="1"/>
    </xf>
    <xf numFmtId="169" fontId="5" fillId="5" borderId="2" xfId="1" applyNumberFormat="1" applyFont="1" applyFill="1" applyBorder="1" applyAlignment="1">
      <alignment horizontal="center" vertical="center" wrapText="1"/>
    </xf>
    <xf numFmtId="169" fontId="5" fillId="2" borderId="16" xfId="1" applyNumberFormat="1" applyFont="1" applyFill="1" applyBorder="1" applyAlignment="1">
      <alignment horizontal="center" vertical="center" wrapText="1"/>
    </xf>
    <xf numFmtId="167" fontId="5" fillId="2" borderId="16" xfId="1" applyNumberFormat="1" applyFont="1" applyFill="1" applyBorder="1" applyAlignment="1">
      <alignment horizontal="center" vertical="center" wrapText="1"/>
    </xf>
    <xf numFmtId="0" fontId="1" fillId="5" borderId="0" xfId="1" applyFill="1"/>
    <xf numFmtId="0" fontId="5" fillId="3" borderId="17" xfId="1" applyFont="1" applyFill="1" applyBorder="1" applyAlignment="1">
      <alignment vertical="center" wrapText="1"/>
    </xf>
    <xf numFmtId="0" fontId="5" fillId="0" borderId="17" xfId="1" applyFont="1" applyBorder="1" applyAlignment="1">
      <alignment horizontal="center" vertical="center" wrapText="1"/>
    </xf>
    <xf numFmtId="2" fontId="5" fillId="0" borderId="17" xfId="1" applyNumberFormat="1" applyFont="1" applyBorder="1" applyAlignment="1">
      <alignment horizontal="center" vertical="center" wrapText="1"/>
    </xf>
    <xf numFmtId="2" fontId="5" fillId="2" borderId="17" xfId="1" applyNumberFormat="1" applyFont="1" applyFill="1" applyBorder="1" applyAlignment="1">
      <alignment horizontal="center" vertical="center" wrapText="1"/>
    </xf>
    <xf numFmtId="167" fontId="5" fillId="2" borderId="17" xfId="1" applyNumberFormat="1" applyFont="1" applyFill="1" applyBorder="1" applyAlignment="1">
      <alignment horizontal="center" vertical="center" wrapText="1"/>
    </xf>
    <xf numFmtId="3" fontId="5" fillId="0" borderId="2" xfId="1" applyNumberFormat="1" applyFont="1" applyBorder="1" applyAlignment="1">
      <alignment horizontal="center" vertical="center" wrapText="1"/>
    </xf>
    <xf numFmtId="167" fontId="5" fillId="0" borderId="2" xfId="1" applyNumberFormat="1" applyFont="1" applyBorder="1" applyAlignment="1">
      <alignment horizontal="center" vertical="center" wrapText="1"/>
    </xf>
    <xf numFmtId="2" fontId="5" fillId="0" borderId="2" xfId="1" applyNumberFormat="1" applyFont="1" applyBorder="1" applyAlignment="1">
      <alignment horizontal="center" vertical="center" wrapText="1"/>
    </xf>
    <xf numFmtId="0" fontId="5" fillId="0" borderId="2" xfId="1" applyFont="1" applyBorder="1" applyAlignment="1">
      <alignment vertical="top" wrapText="1"/>
    </xf>
    <xf numFmtId="0" fontId="5" fillId="4" borderId="2" xfId="1" applyFont="1" applyFill="1" applyBorder="1" applyAlignment="1">
      <alignment vertical="top" wrapText="1"/>
    </xf>
    <xf numFmtId="167" fontId="5" fillId="0" borderId="2" xfId="1" applyNumberFormat="1" applyFont="1" applyBorder="1" applyAlignment="1">
      <alignment vertical="top" wrapText="1"/>
    </xf>
    <xf numFmtId="169" fontId="5" fillId="4" borderId="2" xfId="1" applyNumberFormat="1" applyFont="1" applyFill="1" applyBorder="1" applyAlignment="1">
      <alignment horizontal="center" vertical="center" wrapText="1"/>
    </xf>
    <xf numFmtId="2" fontId="5" fillId="4" borderId="2" xfId="1" applyNumberFormat="1" applyFont="1" applyFill="1" applyBorder="1" applyAlignment="1">
      <alignment horizontal="center" vertical="center" wrapText="1"/>
    </xf>
    <xf numFmtId="169" fontId="5" fillId="0" borderId="2" xfId="1" applyNumberFormat="1" applyFont="1" applyBorder="1" applyAlignment="1">
      <alignment horizontal="center" vertical="center" wrapText="1"/>
    </xf>
    <xf numFmtId="0" fontId="5" fillId="0" borderId="0" xfId="1" applyFont="1" applyAlignment="1">
      <alignment vertical="center"/>
    </xf>
    <xf numFmtId="2" fontId="5" fillId="4" borderId="17" xfId="1" applyNumberFormat="1" applyFont="1" applyFill="1" applyBorder="1" applyAlignment="1">
      <alignment horizontal="center" vertical="center" wrapText="1"/>
    </xf>
    <xf numFmtId="3" fontId="5" fillId="4" borderId="2" xfId="1" applyNumberFormat="1" applyFont="1" applyFill="1" applyBorder="1" applyAlignment="1">
      <alignment horizontal="center" vertical="center" wrapText="1"/>
    </xf>
    <xf numFmtId="0" fontId="5" fillId="3" borderId="18" xfId="1" applyFont="1" applyFill="1" applyBorder="1" applyAlignment="1">
      <alignment vertical="center" wrapText="1"/>
    </xf>
    <xf numFmtId="0" fontId="5" fillId="0" borderId="14" xfId="1" applyFont="1" applyBorder="1" applyAlignment="1">
      <alignment horizontal="center" vertical="center" wrapText="1"/>
    </xf>
    <xf numFmtId="0" fontId="7" fillId="3" borderId="2" xfId="1" applyFont="1" applyFill="1" applyBorder="1" applyAlignment="1">
      <alignment vertical="center" wrapText="1"/>
    </xf>
    <xf numFmtId="0" fontId="5" fillId="0" borderId="0" xfId="1" applyFont="1" applyAlignment="1">
      <alignment horizontal="center" vertical="center" wrapText="1"/>
    </xf>
    <xf numFmtId="0" fontId="5" fillId="0" borderId="18" xfId="1" applyFont="1" applyBorder="1" applyAlignment="1">
      <alignment horizontal="center" vertical="center" wrapText="1"/>
    </xf>
    <xf numFmtId="166" fontId="5" fillId="4" borderId="2" xfId="1" applyNumberFormat="1" applyFont="1" applyFill="1" applyBorder="1" applyAlignment="1">
      <alignment horizontal="center" vertical="center" wrapText="1"/>
    </xf>
    <xf numFmtId="0" fontId="4" fillId="2" borderId="0" xfId="1" applyFont="1" applyFill="1" applyAlignment="1">
      <alignment vertical="center"/>
    </xf>
    <xf numFmtId="168" fontId="8" fillId="0" borderId="19" xfId="2" applyNumberFormat="1" applyBorder="1" applyAlignment="1">
      <alignment horizontal="center" vertical="center"/>
    </xf>
    <xf numFmtId="170" fontId="8" fillId="0" borderId="2" xfId="2" applyNumberFormat="1" applyBorder="1" applyAlignment="1">
      <alignment horizontal="center" vertical="center"/>
    </xf>
    <xf numFmtId="171" fontId="8" fillId="0" borderId="2" xfId="2" applyNumberFormat="1" applyBorder="1" applyAlignment="1">
      <alignment horizontal="center" vertical="center"/>
    </xf>
    <xf numFmtId="168" fontId="8" fillId="0" borderId="2" xfId="2" applyNumberFormat="1" applyBorder="1" applyAlignment="1">
      <alignment horizontal="center" vertical="center"/>
    </xf>
    <xf numFmtId="0" fontId="14" fillId="3" borderId="1" xfId="1" applyFont="1" applyFill="1" applyBorder="1" applyAlignment="1">
      <alignment vertical="center" wrapText="1"/>
    </xf>
    <xf numFmtId="165" fontId="31" fillId="0" borderId="2" xfId="3" applyFont="1" applyFill="1" applyBorder="1" applyAlignment="1">
      <alignment horizontal="center" vertical="center"/>
    </xf>
    <xf numFmtId="165" fontId="31" fillId="0" borderId="2" xfId="3" applyFont="1" applyBorder="1" applyAlignment="1">
      <alignment horizontal="center" vertical="center"/>
    </xf>
    <xf numFmtId="0" fontId="2" fillId="2" borderId="0" xfId="1" applyFont="1" applyFill="1"/>
    <xf numFmtId="165" fontId="31" fillId="0" borderId="0" xfId="3" applyFont="1" applyBorder="1" applyAlignment="1">
      <alignment horizontal="center" vertical="center"/>
    </xf>
    <xf numFmtId="170" fontId="8" fillId="0" borderId="20" xfId="2" applyNumberFormat="1" applyBorder="1" applyAlignment="1">
      <alignment horizontal="center" vertical="center"/>
    </xf>
    <xf numFmtId="168" fontId="8" fillId="0" borderId="21" xfId="2" applyNumberFormat="1" applyBorder="1" applyAlignment="1">
      <alignment horizontal="center" vertical="center"/>
    </xf>
    <xf numFmtId="0" fontId="5" fillId="2" borderId="0" xfId="4" applyFont="1" applyFill="1"/>
    <xf numFmtId="0" fontId="11" fillId="2" borderId="0" xfId="1" applyFont="1" applyFill="1"/>
    <xf numFmtId="2" fontId="5" fillId="0" borderId="18" xfId="1" applyNumberFormat="1" applyFont="1" applyBorder="1" applyAlignment="1">
      <alignment horizontal="center" vertical="center" wrapText="1"/>
    </xf>
    <xf numFmtId="2" fontId="5" fillId="4" borderId="18" xfId="1" applyNumberFormat="1" applyFont="1" applyFill="1" applyBorder="1" applyAlignment="1">
      <alignment horizontal="center" vertical="center" wrapText="1"/>
    </xf>
    <xf numFmtId="0" fontId="5" fillId="2" borderId="0" xfId="1" applyFont="1" applyFill="1" applyAlignment="1">
      <alignment horizontal="center" vertical="center" wrapText="1"/>
    </xf>
    <xf numFmtId="0" fontId="5" fillId="3" borderId="20" xfId="1" applyFont="1" applyFill="1" applyBorder="1" applyAlignment="1">
      <alignment vertical="center" wrapText="1"/>
    </xf>
    <xf numFmtId="0" fontId="5" fillId="0" borderId="7" xfId="1" applyFont="1" applyBorder="1" applyAlignment="1">
      <alignment horizontal="center" vertical="center" wrapText="1"/>
    </xf>
    <xf numFmtId="0" fontId="5" fillId="4" borderId="7" xfId="1" applyFont="1" applyFill="1" applyBorder="1" applyAlignment="1">
      <alignment horizontal="center" vertical="center" wrapText="1"/>
    </xf>
    <xf numFmtId="0" fontId="5" fillId="3" borderId="21" xfId="1" applyFont="1" applyFill="1" applyBorder="1" applyAlignment="1">
      <alignment vertical="center" wrapText="1"/>
    </xf>
    <xf numFmtId="0" fontId="5" fillId="0" borderId="20" xfId="1" applyFont="1" applyBorder="1" applyAlignment="1">
      <alignment horizontal="center" vertical="center" wrapText="1"/>
    </xf>
    <xf numFmtId="0" fontId="7" fillId="3" borderId="1" xfId="1" applyFont="1" applyFill="1" applyBorder="1" applyAlignment="1">
      <alignment horizontal="center" vertical="center" wrapText="1"/>
    </xf>
    <xf numFmtId="168" fontId="8" fillId="0" borderId="17" xfId="2" applyNumberFormat="1" applyBorder="1" applyAlignment="1">
      <alignment horizontal="center" vertical="center"/>
    </xf>
    <xf numFmtId="0" fontId="6" fillId="0" borderId="1" xfId="1" applyFont="1" applyBorder="1" applyAlignment="1">
      <alignment horizontal="left" vertical="center" wrapText="1"/>
    </xf>
    <xf numFmtId="0" fontId="5" fillId="3" borderId="2" xfId="1" applyFont="1" applyFill="1" applyBorder="1" applyAlignment="1">
      <alignment vertical="center"/>
    </xf>
    <xf numFmtId="167" fontId="33" fillId="0" borderId="2" xfId="1" applyNumberFormat="1" applyFont="1" applyBorder="1" applyAlignment="1">
      <alignment horizontal="center" vertical="center" wrapText="1"/>
    </xf>
    <xf numFmtId="0" fontId="33" fillId="0" borderId="2" xfId="1" applyFont="1" applyBorder="1" applyAlignment="1">
      <alignment horizontal="center" vertical="center" wrapText="1"/>
    </xf>
    <xf numFmtId="6" fontId="5" fillId="4" borderId="2" xfId="1" applyNumberFormat="1" applyFont="1" applyFill="1" applyBorder="1" applyAlignment="1">
      <alignment horizontal="center" vertical="center"/>
    </xf>
    <xf numFmtId="3" fontId="5" fillId="4" borderId="2" xfId="1" applyNumberFormat="1" applyFont="1" applyFill="1" applyBorder="1" applyAlignment="1">
      <alignment horizontal="center" vertical="center"/>
    </xf>
    <xf numFmtId="0" fontId="34" fillId="4" borderId="2" xfId="1" applyFont="1" applyFill="1" applyBorder="1" applyAlignment="1">
      <alignment horizontal="center" vertical="center"/>
    </xf>
    <xf numFmtId="0" fontId="34" fillId="5" borderId="2" xfId="1" applyFont="1" applyFill="1" applyBorder="1" applyAlignment="1">
      <alignment horizontal="center" vertical="center"/>
    </xf>
    <xf numFmtId="0" fontId="35" fillId="0" borderId="0" xfId="1" applyFont="1" applyAlignment="1">
      <alignment vertical="center"/>
    </xf>
    <xf numFmtId="0" fontId="7" fillId="3" borderId="22" xfId="1" applyFont="1" applyFill="1" applyBorder="1" applyAlignment="1">
      <alignment vertical="center" wrapText="1"/>
    </xf>
    <xf numFmtId="0" fontId="6" fillId="0" borderId="22" xfId="1" applyFont="1" applyBorder="1" applyAlignment="1">
      <alignment horizontal="center" vertical="center" wrapText="1"/>
    </xf>
    <xf numFmtId="0" fontId="6" fillId="4" borderId="22" xfId="1" applyFont="1" applyFill="1" applyBorder="1" applyAlignment="1">
      <alignment horizontal="center" vertical="center" wrapText="1"/>
    </xf>
    <xf numFmtId="0" fontId="5" fillId="0" borderId="2" xfId="1" applyFont="1" applyBorder="1" applyAlignment="1">
      <alignment vertical="center" wrapText="1"/>
    </xf>
    <xf numFmtId="3" fontId="5" fillId="0" borderId="2" xfId="1" applyNumberFormat="1" applyFont="1" applyBorder="1" applyAlignment="1">
      <alignment horizontal="center" vertical="center"/>
    </xf>
    <xf numFmtId="0" fontId="5" fillId="3" borderId="7" xfId="1" applyFont="1" applyFill="1" applyBorder="1" applyAlignment="1">
      <alignment vertical="center"/>
    </xf>
    <xf numFmtId="0" fontId="5" fillId="3" borderId="0" xfId="1" applyFont="1" applyFill="1" applyAlignment="1">
      <alignment vertical="center"/>
    </xf>
    <xf numFmtId="0" fontId="6" fillId="3" borderId="1" xfId="1" applyFont="1" applyFill="1" applyBorder="1" applyAlignment="1">
      <alignment vertical="center"/>
    </xf>
    <xf numFmtId="0" fontId="6" fillId="0" borderId="1" xfId="1" applyFont="1" applyBorder="1" applyAlignment="1">
      <alignment horizontal="center" vertical="center"/>
    </xf>
    <xf numFmtId="0" fontId="5" fillId="0" borderId="2" xfId="1" applyFont="1" applyBorder="1" applyAlignment="1">
      <alignment vertical="center"/>
    </xf>
    <xf numFmtId="0" fontId="5" fillId="0" borderId="17" xfId="1" applyFont="1" applyBorder="1" applyAlignment="1">
      <alignment vertical="top" wrapText="1"/>
    </xf>
    <xf numFmtId="168" fontId="8" fillId="0" borderId="24" xfId="2" applyNumberFormat="1" applyBorder="1" applyAlignment="1">
      <alignment horizontal="center" vertical="center"/>
    </xf>
    <xf numFmtId="164" fontId="8" fillId="2" borderId="2" xfId="2" applyFill="1" applyBorder="1">
      <alignment vertical="center"/>
    </xf>
    <xf numFmtId="0" fontId="11" fillId="2" borderId="0" xfId="1" applyFont="1" applyFill="1" applyAlignment="1">
      <alignment wrapText="1"/>
    </xf>
    <xf numFmtId="1" fontId="5" fillId="4" borderId="2" xfId="1" applyNumberFormat="1" applyFont="1" applyFill="1" applyBorder="1" applyAlignment="1">
      <alignment horizontal="center" vertical="center" wrapText="1"/>
    </xf>
    <xf numFmtId="0" fontId="5" fillId="3" borderId="2" xfId="1" applyFont="1" applyFill="1" applyBorder="1" applyAlignment="1">
      <alignment vertical="center" wrapText="1"/>
    </xf>
    <xf numFmtId="167" fontId="1" fillId="2" borderId="0" xfId="59" applyNumberFormat="1" applyFont="1" applyFill="1"/>
    <xf numFmtId="176" fontId="8" fillId="0" borderId="2" xfId="3" applyNumberFormat="1" applyBorder="1" applyAlignment="1">
      <alignment horizontal="center" vertical="center"/>
    </xf>
    <xf numFmtId="176" fontId="5" fillId="0" borderId="2" xfId="1" applyNumberFormat="1" applyFont="1" applyBorder="1" applyAlignment="1">
      <alignment horizontal="center" vertical="center" wrapText="1"/>
    </xf>
    <xf numFmtId="0" fontId="5" fillId="2" borderId="13" xfId="1" applyFont="1" applyFill="1" applyBorder="1" applyAlignment="1">
      <alignment horizontal="center" vertical="center" wrapText="1"/>
    </xf>
    <xf numFmtId="0" fontId="6" fillId="2" borderId="12" xfId="1" applyFont="1" applyFill="1" applyBorder="1" applyAlignment="1">
      <alignment horizontal="left" vertical="center" wrapText="1"/>
    </xf>
    <xf numFmtId="0" fontId="6" fillId="2" borderId="1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7" xfId="1" quotePrefix="1" applyFont="1" applyFill="1" applyBorder="1" applyAlignment="1">
      <alignment horizontal="left" vertical="center" wrapText="1"/>
    </xf>
    <xf numFmtId="3" fontId="5" fillId="0" borderId="5" xfId="1" applyNumberFormat="1" applyFont="1" applyBorder="1" applyAlignment="1">
      <alignment horizontal="center" vertical="center" wrapText="1"/>
    </xf>
    <xf numFmtId="3" fontId="5" fillId="0" borderId="2" xfId="1" applyNumberFormat="1" applyFont="1" applyBorder="1" applyAlignment="1">
      <alignment horizontal="center" vertical="center" wrapText="1"/>
    </xf>
    <xf numFmtId="3" fontId="5" fillId="4" borderId="5" xfId="1" applyNumberFormat="1" applyFont="1" applyFill="1" applyBorder="1" applyAlignment="1">
      <alignment horizontal="center" vertical="center" wrapText="1"/>
    </xf>
    <xf numFmtId="3" fontId="5" fillId="4" borderId="2" xfId="1" applyNumberFormat="1" applyFont="1" applyFill="1" applyBorder="1" applyAlignment="1">
      <alignment horizontal="center" vertical="center" wrapText="1"/>
    </xf>
    <xf numFmtId="3" fontId="5" fillId="0" borderId="7" xfId="1" applyNumberFormat="1" applyFont="1" applyBorder="1" applyAlignment="1">
      <alignment horizontal="center" vertical="center" wrapText="1"/>
    </xf>
    <xf numFmtId="3" fontId="5" fillId="4" borderId="7" xfId="1" applyNumberFormat="1" applyFont="1" applyFill="1" applyBorder="1" applyAlignment="1">
      <alignment horizontal="center" vertical="center" wrapText="1"/>
    </xf>
    <xf numFmtId="0" fontId="5" fillId="3" borderId="7" xfId="1" applyFont="1" applyFill="1" applyBorder="1" applyAlignment="1">
      <alignment horizontal="left" vertical="center" wrapText="1"/>
    </xf>
    <xf numFmtId="0" fontId="5" fillId="0" borderId="7" xfId="1" applyFont="1" applyBorder="1" applyAlignment="1">
      <alignment horizontal="left" vertical="center" wrapText="1"/>
    </xf>
    <xf numFmtId="0" fontId="5" fillId="3" borderId="0" xfId="1" applyFont="1" applyFill="1" applyAlignment="1">
      <alignment horizontal="left" vertical="center" wrapText="1"/>
    </xf>
    <xf numFmtId="0" fontId="5" fillId="0" borderId="0" xfId="1" applyFont="1" applyAlignment="1">
      <alignment horizontal="left" vertical="center" wrapText="1"/>
    </xf>
    <xf numFmtId="0" fontId="31" fillId="2" borderId="7" xfId="1" applyFont="1" applyFill="1" applyBorder="1" applyAlignment="1">
      <alignment horizontal="left" wrapText="1"/>
    </xf>
    <xf numFmtId="0" fontId="11" fillId="2" borderId="0" xfId="1" applyFont="1" applyFill="1" applyAlignment="1">
      <alignment horizontal="left" wrapText="1"/>
    </xf>
    <xf numFmtId="0" fontId="12" fillId="0" borderId="7" xfId="1" applyFont="1" applyBorder="1" applyAlignment="1">
      <alignment horizontal="left" vertical="center" wrapText="1"/>
    </xf>
    <xf numFmtId="0" fontId="5" fillId="4" borderId="23" xfId="1" applyFont="1" applyFill="1" applyBorder="1" applyAlignment="1">
      <alignment horizontal="center" vertical="center" wrapText="1"/>
    </xf>
    <xf numFmtId="0" fontId="5" fillId="3" borderId="5" xfId="1" applyFont="1" applyFill="1" applyBorder="1" applyAlignment="1">
      <alignment vertical="center"/>
    </xf>
    <xf numFmtId="0" fontId="5" fillId="3" borderId="2" xfId="1" applyFont="1" applyFill="1" applyBorder="1" applyAlignment="1">
      <alignment vertical="center"/>
    </xf>
    <xf numFmtId="0" fontId="5" fillId="3" borderId="7" xfId="1" applyFont="1" applyFill="1" applyBorder="1" applyAlignment="1">
      <alignment vertical="center"/>
    </xf>
    <xf numFmtId="0" fontId="5" fillId="3" borderId="0" xfId="1" applyFont="1" applyFill="1" applyAlignment="1">
      <alignment vertical="center"/>
    </xf>
    <xf numFmtId="0" fontId="5" fillId="3" borderId="5" xfId="1" applyFont="1" applyFill="1" applyBorder="1" applyAlignment="1">
      <alignment vertical="center" wrapText="1"/>
    </xf>
    <xf numFmtId="0" fontId="5" fillId="3" borderId="0" xfId="1" applyFont="1" applyFill="1" applyAlignment="1">
      <alignment vertical="center" wrapText="1"/>
    </xf>
    <xf numFmtId="0" fontId="5" fillId="3" borderId="2" xfId="1" applyFont="1" applyFill="1" applyBorder="1" applyAlignment="1">
      <alignment vertical="center" wrapText="1"/>
    </xf>
    <xf numFmtId="0" fontId="5" fillId="3" borderId="7" xfId="1" applyFont="1" applyFill="1" applyBorder="1" applyAlignment="1">
      <alignment vertical="center" wrapText="1"/>
    </xf>
    <xf numFmtId="0" fontId="12" fillId="0" borderId="0" xfId="0" applyFont="1">
      <alignment vertical="center"/>
    </xf>
    <xf numFmtId="0" fontId="5" fillId="2" borderId="0" xfId="1" applyFont="1" applyFill="1" applyBorder="1" applyAlignment="1">
      <alignment vertical="center" wrapText="1"/>
    </xf>
    <xf numFmtId="0" fontId="5" fillId="2" borderId="0" xfId="1" applyFont="1" applyFill="1" applyBorder="1" applyAlignment="1">
      <alignment horizontal="center" vertical="center" wrapText="1"/>
    </xf>
    <xf numFmtId="169" fontId="5" fillId="2" borderId="0" xfId="1" applyNumberFormat="1" applyFont="1" applyFill="1" applyBorder="1" applyAlignment="1">
      <alignment horizontal="center" vertical="center" wrapText="1"/>
    </xf>
    <xf numFmtId="167" fontId="5" fillId="2" borderId="0" xfId="1" applyNumberFormat="1" applyFont="1" applyFill="1" applyBorder="1" applyAlignment="1">
      <alignment horizontal="center" vertical="center" wrapText="1"/>
    </xf>
    <xf numFmtId="181" fontId="8" fillId="0" borderId="2" xfId="3" applyNumberFormat="1" applyBorder="1" applyAlignment="1">
      <alignment horizontal="center" vertical="center"/>
    </xf>
  </cellXfs>
  <cellStyles count="60">
    <cellStyle name="Assumption Currency." xfId="19" xr:uid="{20C9641C-C75D-44C2-96EA-0D0030F0B564}"/>
    <cellStyle name="Assumption Date." xfId="15" xr:uid="{B9041F50-1723-4BFC-88BE-5711F12D6E0C}"/>
    <cellStyle name="Assumption Heading." xfId="13" xr:uid="{35567A5C-B30D-41C3-893C-126A86AC6DA4}"/>
    <cellStyle name="Assumption Multiple." xfId="18" xr:uid="{94F80F8B-7ACF-4F61-B216-4D184AEBBFA4}"/>
    <cellStyle name="Assumption Number." xfId="16" xr:uid="{D8F9A44F-EFC8-4533-83C7-7D2419C8F617}"/>
    <cellStyle name="Assumption Percentage." xfId="17" xr:uid="{23844564-CBE7-464F-B6EB-43DB0E2CEC02}"/>
    <cellStyle name="Assumption Year." xfId="14" xr:uid="{92A8A919-6E44-4E91-88CB-D4196D10A1C0}"/>
    <cellStyle name="Cell Link." xfId="20" xr:uid="{662EF171-096F-4B13-93FA-2F5A280DC306}"/>
    <cellStyle name="Currency." xfId="24" xr:uid="{40101F73-D366-4CE7-B5F4-AC0019798824}"/>
    <cellStyle name="Date." xfId="22" xr:uid="{31EF79BA-6DDC-4006-83CC-9C7D16E7F84F}"/>
    <cellStyle name="Heading 1." xfId="8" xr:uid="{C15ED85D-729C-4B84-BED0-B084159BDE00}"/>
    <cellStyle name="Heading 2." xfId="9" xr:uid="{8BC2CCAB-22A3-4F3D-952E-D13EEECDF156}"/>
    <cellStyle name="Heading 3." xfId="10" xr:uid="{D4D5F9B1-08D2-4F09-B325-464BEFA22011}"/>
    <cellStyle name="Heading 4." xfId="11" xr:uid="{872D7DF8-4982-4470-8930-DCF0AB0D8DDF}"/>
    <cellStyle name="Hyperlink 2" xfId="4" xr:uid="{A86AF7FE-06A6-4F70-AD3E-779D94A1C6A9}"/>
    <cellStyle name="Hyperlink Arrow." xfId="30" xr:uid="{59FDFB8C-E4B9-4D6B-BC06-27DB78583F69}"/>
    <cellStyle name="Hyperlink Check." xfId="31" xr:uid="{D807CC5A-BC6D-4D06-9A8F-051348941377}"/>
    <cellStyle name="Hyperlink Text." xfId="29" xr:uid="{BEACE9C7-04CD-4158-A76C-A0B6AF74E6A7}"/>
    <cellStyle name="Hyperlink TOC 1." xfId="32" xr:uid="{DDC2A612-BBC7-4BC2-B4F8-BAA1CA074B7C}"/>
    <cellStyle name="Hyperlink TOC 2." xfId="33" xr:uid="{6D39EA4F-FA0D-4369-BFE3-63AA312458ED}"/>
    <cellStyle name="Hyperlink TOC 3." xfId="34" xr:uid="{E59C5259-7903-40A7-A41F-240917478239}"/>
    <cellStyle name="Hyperlink TOC 4." xfId="35" xr:uid="{B7767717-86FE-496D-ABB1-72769EAFD96C}"/>
    <cellStyle name="Lookup Table Heading." xfId="26" xr:uid="{09B377BD-2E01-4C53-B354-2A35192643BD}"/>
    <cellStyle name="Lookup Table Label." xfId="28" xr:uid="{ED0A6E99-D6D3-4C62-BCCE-3A99E31E9366}"/>
    <cellStyle name="Lookup Table Number." xfId="27" xr:uid="{94B82418-C92A-443F-85EC-A952D382308C}"/>
    <cellStyle name="Model Name." xfId="7" xr:uid="{759BF74E-5335-4791-9679-384E49289985}"/>
    <cellStyle name="Multiple." xfId="23" xr:uid="{78F7042F-C3F7-4F00-856E-6E94A6948D74}"/>
    <cellStyle name="Normal" xfId="0" builtinId="0" customBuiltin="1"/>
    <cellStyle name="Normal 6" xfId="1" xr:uid="{6925AD96-5E03-4F49-ADA9-07731FB43181}"/>
    <cellStyle name="Number." xfId="2" xr:uid="{62DBECAD-BA4B-4892-A451-F5DAE4D6B0FD}"/>
    <cellStyle name="Percent" xfId="59" builtinId="5"/>
    <cellStyle name="Percentage." xfId="3" xr:uid="{29BBBEA4-00D5-496C-84F7-2940074F94F3}"/>
    <cellStyle name="Period Title." xfId="25" xr:uid="{B07E5C6D-5441-4546-A51A-73375FD9CA14}"/>
    <cellStyle name="Presentation Currency." xfId="47" xr:uid="{D9811157-C284-41F2-935D-6020C0E2895C}"/>
    <cellStyle name="Presentation Date." xfId="49" xr:uid="{4E59F18A-5CD1-422B-A5D6-70C23D4D183F}"/>
    <cellStyle name="Presentation Heading 1." xfId="39" xr:uid="{AB714F15-D415-4A0B-BACE-AE60CC25CEB9}"/>
    <cellStyle name="Presentation Heading 2." xfId="40" xr:uid="{2779BACC-1C05-42F2-83D1-D4649B677B21}"/>
    <cellStyle name="Presentation Heading 3." xfId="41" xr:uid="{D782F508-F5FB-4E67-9278-F21A4846DAD3}"/>
    <cellStyle name="Presentation Heading 4." xfId="42" xr:uid="{9F7656E8-BC08-41B5-BA4E-EEE9538BB1DD}"/>
    <cellStyle name="Presentation Hyperlink Arrow." xfId="52" xr:uid="{CF2D27BB-B626-4D30-B7F1-3D5C4E2A7FF3}"/>
    <cellStyle name="Presentation Hyperlink Check." xfId="53" xr:uid="{E8ED8BD8-B79B-4167-AAF9-C203EA65FE41}"/>
    <cellStyle name="Presentation Hyperlink Text." xfId="51" xr:uid="{4F1A9507-3FD4-4AAC-AA21-2C38C160ECB5}"/>
    <cellStyle name="Presentation Model Name." xfId="38" xr:uid="{12BCF624-B170-4518-BE00-E1A3038B0C2E}"/>
    <cellStyle name="Presentation Multiple." xfId="46" xr:uid="{59A60E5B-B7BD-41D2-91BF-9DC69E6D25E7}"/>
    <cellStyle name="Presentation Normal." xfId="58" xr:uid="{0A1BAEBA-5F38-4B1B-9A8C-D07B8D95CCF4}"/>
    <cellStyle name="Presentation Number." xfId="44" xr:uid="{2ABA23F6-8260-4894-BB18-3F334B739370}"/>
    <cellStyle name="Presentation Percentage." xfId="45" xr:uid="{8A17938E-0313-4D91-A159-83D5A4AAB242}"/>
    <cellStyle name="Presentation Period Title." xfId="50" xr:uid="{1D1C4B7D-E4AF-40E0-A5B3-1F810C22AC30}"/>
    <cellStyle name="Presentation Section Number." xfId="37" xr:uid="{247EF138-AB8D-4530-928B-62A50B6DE955}"/>
    <cellStyle name="Presentation Sheet Title." xfId="36" xr:uid="{DD1A91C3-8448-40AA-93CC-557B34060614}"/>
    <cellStyle name="Presentation Sub Total." xfId="43" xr:uid="{20C44FBA-C9A3-4ACD-B5AB-304C2A096F91}"/>
    <cellStyle name="Presentation TOC 1." xfId="54" xr:uid="{6906F14D-B7F4-441D-98E4-8B08695A3310}"/>
    <cellStyle name="Presentation TOC 2." xfId="55" xr:uid="{B3AB43F6-3BDB-4DAC-8274-1361E9BFC1E6}"/>
    <cellStyle name="Presentation TOC 3." xfId="56" xr:uid="{BBDCB7BC-029F-4F79-BE33-09961BCF244D}"/>
    <cellStyle name="Presentation TOC 4." xfId="57" xr:uid="{F2B0062F-696D-46FF-9F07-97EFE422BCC8}"/>
    <cellStyle name="Presentation Year." xfId="48" xr:uid="{1E626170-A503-426E-8507-55AAA9911817}"/>
    <cellStyle name="Section Number." xfId="6" xr:uid="{7231C10E-65B8-4CB2-858B-FF2720F01DC9}"/>
    <cellStyle name="Sheet Title." xfId="5" xr:uid="{4CADB4F4-7BE4-416A-A2DE-1A4C1BF6DFB3}"/>
    <cellStyle name="Sub Total." xfId="12" xr:uid="{D319FB66-55B4-48E7-B7E1-CD6285F3B2BB}"/>
    <cellStyle name="Year." xfId="21" xr:uid="{4989750F-C553-4076-8F12-A83C5AA6541C}"/>
  </cellStyles>
  <dxfs count="0"/>
  <tableStyles count="1" defaultTableStyle="TableStyleMedium2" defaultPivotStyle="PivotStyleLight16">
    <tableStyle name="Invisible" pivot="0" table="0" count="0" xr9:uid="{A7E97420-53C1-4BAD-9D63-936C2BB23BBD}"/>
  </tableStyles>
  <colors>
    <indexedColors>
      <rgbColor rgb="00000000"/>
      <rgbColor rgb="00FFFFFF"/>
      <rgbColor rgb="00FF0000"/>
      <rgbColor rgb="0000FF00"/>
      <rgbColor rgb="000000FF"/>
      <rgbColor rgb="00FFFF00"/>
      <rgbColor rgb="00FF00FF"/>
      <rgbColor rgb="0000FFFF"/>
      <rgbColor rgb="00404040"/>
      <rgbColor rgb="00FFFFFF"/>
      <rgbColor rgb="00FF0000"/>
      <rgbColor rgb="0000FF00"/>
      <rgbColor rgb="000000FF"/>
      <rgbColor rgb="00FFFF00"/>
      <rgbColor rgb="00FF00FF"/>
      <rgbColor rgb="0000FFFF"/>
      <rgbColor rgb="00800000"/>
      <rgbColor rgb="00008000"/>
      <rgbColor rgb="00E6E6E6"/>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5C8088"/>
      <rgbColor rgb="00339966"/>
      <rgbColor rgb="00CB2840"/>
      <rgbColor rgb="003A3618"/>
      <rgbColor rgb="0036183A"/>
      <rgbColor rgb="00993366"/>
      <rgbColor rgb="00FFFF78"/>
      <rgbColor rgb="00FFFF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emocloud.sharepoint.com/sites/FinancialStrategyandAnalysis/Shared%20Documents/11.%20Budgets%20and%20F'cast/FY26/03.%20PowerBI%20Source%20Data/AEMO%20Revenue%20Template.xlsx" TargetMode="External"/><Relationship Id="rId1" Type="http://schemas.openxmlformats.org/officeDocument/2006/relationships/externalLinkPath" Target="/sites/FinancialStrategyandAnalysis/Shared%20Documents/11.%20Budgets%20and%20F'cast/FY26/03.%20PowerBI%20Source%20Data/AEMO%20Revenue%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ntents"/>
      <sheetName val="Set-up"/>
      <sheetName val="Checks"/>
      <sheetName val="Summary"/>
      <sheetName val="Assumptions"/>
      <sheetName val="ECA"/>
      <sheetName val="O54"/>
      <sheetName val="S01"/>
      <sheetName val="C01"/>
      <sheetName val="C02"/>
      <sheetName val="E01"/>
      <sheetName val="E02"/>
      <sheetName val="E04"/>
      <sheetName val="E06"/>
      <sheetName val="E07"/>
      <sheetName val="E09"/>
      <sheetName val="E11"/>
      <sheetName val="E13"/>
      <sheetName val="E14"/>
      <sheetName val="E16"/>
      <sheetName val="E17"/>
      <sheetName val="E18"/>
      <sheetName val="O51"/>
      <sheetName val="O52"/>
      <sheetName val="O55"/>
      <sheetName val="E19"/>
      <sheetName val="G21"/>
      <sheetName val="G22"/>
      <sheetName val="G23"/>
      <sheetName val="G24"/>
      <sheetName val="G25"/>
      <sheetName val="G26"/>
      <sheetName val="G29"/>
      <sheetName val="G31"/>
      <sheetName val="G33"/>
      <sheetName val="G35"/>
      <sheetName val="G36"/>
      <sheetName val="G37"/>
      <sheetName val="G38"/>
      <sheetName val="G39"/>
      <sheetName val="W02"/>
      <sheetName val="W03"/>
      <sheetName val="FY25-28 Forecast"/>
      <sheetName val="W09"/>
      <sheetName val="W10"/>
      <sheetName val="B&amp;F Output --&gt;"/>
      <sheetName val="Enterprise"/>
      <sheetName val="NEM Core"/>
      <sheetName val="NEM Functions"/>
      <sheetName val="East Coast Gas"/>
      <sheetName val="WA Electricity and Gas"/>
      <sheetName val="NEM Connections"/>
      <sheetName val="Other fees"/>
      <sheetName val="Vic TNSP"/>
      <sheetName val="Export --&gt;"/>
      <sheetName val="Data Export"/>
      <sheetName val="Imports --&gt;"/>
      <sheetName val="MasterForecast"/>
      <sheetName val="I_Forecast Import"/>
      <sheetName val="I_Act&amp;Bud"/>
      <sheetName val="I_Envelope"/>
      <sheetName val="FY24 Closing AS-D"/>
      <sheetName val="Maps --&gt;"/>
      <sheetName val="Acc_Map"/>
      <sheetName val="Entity_Map"/>
      <sheetName val="CC_Map"/>
      <sheetName val="Active Accounts"/>
    </sheetNames>
    <sheetDataSet>
      <sheetData sheetId="0">
        <row r="10">
          <cell r="C10" t="str">
            <v>Revenue model</v>
          </cell>
        </row>
      </sheetData>
      <sheetData sheetId="1" refreshError="1"/>
      <sheetData sheetId="2">
        <row r="24">
          <cell r="D24">
            <v>52</v>
          </cell>
        </row>
        <row r="25">
          <cell r="D25">
            <v>365</v>
          </cell>
        </row>
        <row r="40">
          <cell r="B40">
            <v>45473</v>
          </cell>
          <cell r="D40">
            <v>45869</v>
          </cell>
        </row>
        <row r="41">
          <cell r="B41">
            <v>45504</v>
          </cell>
          <cell r="D41">
            <v>45900</v>
          </cell>
        </row>
        <row r="42">
          <cell r="B42">
            <v>45535</v>
          </cell>
          <cell r="D42">
            <v>45930</v>
          </cell>
        </row>
        <row r="43">
          <cell r="B43">
            <v>45565</v>
          </cell>
          <cell r="D43">
            <v>45961</v>
          </cell>
        </row>
        <row r="44">
          <cell r="B44">
            <v>45596</v>
          </cell>
          <cell r="D44">
            <v>45991</v>
          </cell>
        </row>
        <row r="45">
          <cell r="B45">
            <v>45626</v>
          </cell>
          <cell r="D45">
            <v>46022</v>
          </cell>
        </row>
        <row r="46">
          <cell r="B46">
            <v>45657</v>
          </cell>
          <cell r="D46">
            <v>46053</v>
          </cell>
        </row>
        <row r="47">
          <cell r="B47">
            <v>45688</v>
          </cell>
          <cell r="D47">
            <v>46081</v>
          </cell>
        </row>
        <row r="48">
          <cell r="B48">
            <v>45716</v>
          </cell>
          <cell r="D48">
            <v>46112</v>
          </cell>
        </row>
        <row r="49">
          <cell r="B49">
            <v>45747</v>
          </cell>
          <cell r="D49">
            <v>46142</v>
          </cell>
        </row>
        <row r="50">
          <cell r="B50">
            <v>45777</v>
          </cell>
          <cell r="D50">
            <v>46173</v>
          </cell>
        </row>
        <row r="51">
          <cell r="B51">
            <v>45808</v>
          </cell>
          <cell r="D51">
            <v>46203</v>
          </cell>
        </row>
        <row r="52">
          <cell r="B52">
            <v>45838</v>
          </cell>
        </row>
      </sheetData>
      <sheetData sheetId="3" refreshError="1"/>
      <sheetData sheetId="4" refreshError="1"/>
      <sheetData sheetId="5">
        <row r="11">
          <cell r="E11" t="str">
            <v>FY26 Draft - Base</v>
          </cell>
        </row>
        <row r="12">
          <cell r="E12" t="str">
            <v>FY25 Draft Budget</v>
          </cell>
        </row>
        <row r="13">
          <cell r="E13" t="str">
            <v>FY25 Final Budget</v>
          </cell>
        </row>
        <row r="14">
          <cell r="E14" t="str">
            <v>Spare2</v>
          </cell>
        </row>
        <row r="17">
          <cell r="E17" t="str">
            <v>FY26 Draft - Base</v>
          </cell>
        </row>
        <row r="18">
          <cell r="E18" t="str">
            <v>FY25 Final</v>
          </cell>
        </row>
        <row r="19">
          <cell r="E19" t="str">
            <v>Spare1</v>
          </cell>
        </row>
        <row r="26">
          <cell r="E26" t="str">
            <v>FY26 Draft - Base</v>
          </cell>
        </row>
        <row r="27">
          <cell r="E27" t="str">
            <v>FY25 Budget</v>
          </cell>
        </row>
        <row r="28">
          <cell r="E28" t="str">
            <v>Spare1</v>
          </cell>
        </row>
        <row r="29">
          <cell r="E29" t="str">
            <v>Spare2</v>
          </cell>
        </row>
        <row r="36">
          <cell r="E36" t="str">
            <v>FY26 Draft - Base</v>
          </cell>
        </row>
        <row r="37">
          <cell r="E37" t="str">
            <v>FY25 Budget</v>
          </cell>
        </row>
        <row r="38">
          <cell r="E38" t="str">
            <v>Spare1</v>
          </cell>
        </row>
        <row r="39">
          <cell r="E39" t="str">
            <v>Spare2</v>
          </cell>
        </row>
        <row r="42">
          <cell r="E42" t="str">
            <v>FY26 Draft - Base</v>
          </cell>
        </row>
        <row r="43">
          <cell r="E43" t="str">
            <v>FY25 Budget</v>
          </cell>
        </row>
        <row r="44">
          <cell r="E44" t="str">
            <v>Spare1</v>
          </cell>
        </row>
        <row r="45">
          <cell r="E45" t="str">
            <v>Spare2</v>
          </cell>
        </row>
        <row r="54">
          <cell r="E54" t="str">
            <v>FY26 Draft - Base</v>
          </cell>
        </row>
        <row r="55">
          <cell r="E55" t="str">
            <v>FY25 Final</v>
          </cell>
        </row>
        <row r="56">
          <cell r="E56" t="str">
            <v>Spare1</v>
          </cell>
        </row>
        <row r="59">
          <cell r="E59" t="str">
            <v>FY26 Draft - Base</v>
          </cell>
        </row>
        <row r="60">
          <cell r="E60" t="str">
            <v>FY25 Budget</v>
          </cell>
        </row>
        <row r="61">
          <cell r="E61" t="str">
            <v>Spare1</v>
          </cell>
        </row>
        <row r="62">
          <cell r="E62" t="str">
            <v>Spare2</v>
          </cell>
        </row>
        <row r="65">
          <cell r="C65" t="str">
            <v>MIRN's Basic Meters - Victoria</v>
          </cell>
        </row>
        <row r="66">
          <cell r="C66" t="str">
            <v>MIRN's Basic Meters - QLD</v>
          </cell>
        </row>
        <row r="67">
          <cell r="C67" t="str">
            <v>MIRN's Basic Meters - NSW/ACT</v>
          </cell>
        </row>
        <row r="68">
          <cell r="C68" t="str">
            <v>MIRN's Basic Meters - SA</v>
          </cell>
        </row>
        <row r="69">
          <cell r="C69" t="str">
            <v>MIRN's Basic Meters - WA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theme/theme1.xml><?xml version="1.0" encoding="utf-8"?>
<a:theme xmlns:a="http://schemas.openxmlformats.org/drawingml/2006/main" name="ThemeB&amp;F">
  <a:themeElements>
    <a:clrScheme name="Custom 3">
      <a:dk1>
        <a:srgbClr val="424242"/>
      </a:dk1>
      <a:lt1>
        <a:srgbClr val="FFFFFF"/>
      </a:lt1>
      <a:dk2>
        <a:srgbClr val="3C1053"/>
      </a:dk2>
      <a:lt2>
        <a:srgbClr val="EEEEF0"/>
      </a:lt2>
      <a:accent1>
        <a:srgbClr val="606EB2"/>
      </a:accent1>
      <a:accent2>
        <a:srgbClr val="DFE2EF"/>
      </a:accent2>
      <a:accent3>
        <a:srgbClr val="40C1AB"/>
      </a:accent3>
      <a:accent4>
        <a:srgbClr val="FDC000"/>
      </a:accent4>
      <a:accent5>
        <a:srgbClr val="9B2241"/>
      </a:accent5>
      <a:accent6>
        <a:srgbClr val="A3519B"/>
      </a:accent6>
      <a:hlink>
        <a:srgbClr val="6B3077"/>
      </a:hlink>
      <a:folHlink>
        <a:srgbClr val="A3DBE8"/>
      </a:folHlink>
    </a:clrScheme>
    <a:fontScheme name="AEMO Arial Nova">
      <a:majorFont>
        <a:latin typeface="Century Gothic"/>
        <a:ea typeface=""/>
        <a:cs typeface=""/>
      </a:majorFont>
      <a:minorFont>
        <a:latin typeface="Arial Nov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emo.com.au/-/media/files/gas/national_planning_and_forecasting/gsoo/2024/aemo-2024-gas-statement-of-opportunities-gsoo-report.pdf?la=en" TargetMode="External"/><Relationship Id="rId1" Type="http://schemas.openxmlformats.org/officeDocument/2006/relationships/hyperlink" Target="https://aemo.com.au/-/media/files/gas/national_planning_and_forecasting/gsoo/2024/aemo-2024-gas-statement-of-opportunities-gsoo-report.pdf?la=e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76BD8-A6E6-4B89-B3A6-B335CED12D22}">
  <dimension ref="A1:F51"/>
  <sheetViews>
    <sheetView showGridLines="0" workbookViewId="0">
      <selection activeCell="A53" sqref="A53"/>
    </sheetView>
  </sheetViews>
  <sheetFormatPr defaultColWidth="12.19921875" defaultRowHeight="14" x14ac:dyDescent="0.3"/>
  <cols>
    <col min="1" max="1" width="50" style="72" customWidth="1"/>
    <col min="2" max="5" width="15" style="72" customWidth="1"/>
    <col min="6" max="6" width="14" style="72" customWidth="1"/>
    <col min="7" max="16384" width="12.19921875" style="72"/>
  </cols>
  <sheetData>
    <row r="1" spans="1:5" ht="22.5" x14ac:dyDescent="0.45">
      <c r="A1" s="1" t="s">
        <v>0</v>
      </c>
    </row>
    <row r="2" spans="1:5" ht="22.5" x14ac:dyDescent="0.45">
      <c r="A2" s="1"/>
    </row>
    <row r="3" spans="1:5" ht="20.149999999999999" customHeight="1" x14ac:dyDescent="0.3">
      <c r="A3" s="73" t="s">
        <v>1</v>
      </c>
      <c r="B3" s="73" t="s">
        <v>2</v>
      </c>
    </row>
    <row r="4" spans="1:5" ht="23.5" thickBot="1" x14ac:dyDescent="0.35">
      <c r="A4" s="5"/>
      <c r="B4" s="5" t="s">
        <v>3</v>
      </c>
      <c r="C4" s="5" t="s">
        <v>4</v>
      </c>
      <c r="D4" s="5" t="s">
        <v>5</v>
      </c>
      <c r="E4" s="5" t="s">
        <v>6</v>
      </c>
    </row>
    <row r="5" spans="1:5" ht="14.5" thickBot="1" x14ac:dyDescent="0.35">
      <c r="A5" s="74" t="s">
        <v>7</v>
      </c>
      <c r="B5" s="75">
        <v>231.5</v>
      </c>
      <c r="C5" s="75">
        <v>227.64316207230002</v>
      </c>
      <c r="D5" s="11">
        <v>-3.8568379276999849</v>
      </c>
      <c r="E5" s="43">
        <v>-1.6660207031101448E-2</v>
      </c>
    </row>
    <row r="6" spans="1:5" s="80" customFormat="1" ht="14.5" thickBot="1" x14ac:dyDescent="0.35">
      <c r="A6" s="76" t="s">
        <v>8</v>
      </c>
      <c r="B6" s="77">
        <v>-15.8</v>
      </c>
      <c r="C6" s="77">
        <v>-0.52516721999999993</v>
      </c>
      <c r="D6" s="78">
        <v>15.274832780000001</v>
      </c>
      <c r="E6" s="79">
        <v>-0.96676156835443039</v>
      </c>
    </row>
    <row r="7" spans="1:5" ht="14.5" thickBot="1" x14ac:dyDescent="0.35">
      <c r="A7" s="81" t="s">
        <v>9</v>
      </c>
      <c r="B7" s="82">
        <v>215.7</v>
      </c>
      <c r="C7" s="82">
        <v>227.11799485230003</v>
      </c>
      <c r="D7" s="83">
        <v>11.417994852300041</v>
      </c>
      <c r="E7" s="84">
        <v>5.2934607567454987E-2</v>
      </c>
    </row>
    <row r="8" spans="1:5" ht="14.5" thickBot="1" x14ac:dyDescent="0.35">
      <c r="A8" s="74" t="s">
        <v>10</v>
      </c>
      <c r="B8" s="75">
        <v>210</v>
      </c>
      <c r="C8" s="75">
        <v>199.26893408539874</v>
      </c>
      <c r="D8" s="11">
        <v>-10.73106591460126</v>
      </c>
      <c r="E8" s="43">
        <v>-5.1100313879053616E-2</v>
      </c>
    </row>
    <row r="9" spans="1:5" s="80" customFormat="1" ht="14.5" thickBot="1" x14ac:dyDescent="0.35">
      <c r="A9" s="76" t="s">
        <v>8</v>
      </c>
      <c r="B9" s="77">
        <v>-15.8</v>
      </c>
      <c r="C9" s="77">
        <v>-0.52516721999999993</v>
      </c>
      <c r="D9" s="78">
        <v>15.274832780000001</v>
      </c>
      <c r="E9" s="79">
        <v>-0.96676156835443039</v>
      </c>
    </row>
    <row r="10" spans="1:5" ht="14.5" thickBot="1" x14ac:dyDescent="0.35">
      <c r="A10" s="81" t="s">
        <v>11</v>
      </c>
      <c r="B10" s="82">
        <v>194.2</v>
      </c>
      <c r="C10" s="82">
        <v>198.74376686539875</v>
      </c>
      <c r="D10" s="83">
        <v>4.5437668653987657</v>
      </c>
      <c r="E10" s="84">
        <v>2.3397357700302605E-2</v>
      </c>
    </row>
    <row r="11" spans="1:5" ht="14.5" thickBot="1" x14ac:dyDescent="0.35">
      <c r="A11" s="85" t="s">
        <v>12</v>
      </c>
      <c r="B11" s="86">
        <v>21.5</v>
      </c>
      <c r="C11" s="86">
        <v>28.374227986901275</v>
      </c>
      <c r="D11" s="86">
        <v>6.8742279869012748</v>
      </c>
      <c r="E11" s="87" t="s">
        <v>13</v>
      </c>
    </row>
    <row r="12" spans="1:5" ht="15" thickTop="1" thickBot="1" x14ac:dyDescent="0.35">
      <c r="A12" s="88" t="s">
        <v>14</v>
      </c>
      <c r="B12" s="89">
        <v>0</v>
      </c>
      <c r="C12" s="89">
        <v>38.52363654280181</v>
      </c>
      <c r="D12" s="89">
        <v>38.52363654280181</v>
      </c>
      <c r="E12" s="90" t="s">
        <v>15</v>
      </c>
    </row>
    <row r="13" spans="1:5" ht="14.5" thickTop="1" x14ac:dyDescent="0.3">
      <c r="A13" s="91" t="s">
        <v>16</v>
      </c>
      <c r="B13" s="92"/>
      <c r="C13" s="93"/>
      <c r="D13" s="92"/>
      <c r="E13" s="94"/>
    </row>
    <row r="15" spans="1:5" ht="20.149999999999999" customHeight="1" x14ac:dyDescent="0.3">
      <c r="A15" s="95" t="s">
        <v>36</v>
      </c>
      <c r="B15" s="95" t="s">
        <v>18</v>
      </c>
    </row>
    <row r="16" spans="1:5" ht="14.5" thickBot="1" x14ac:dyDescent="0.35">
      <c r="A16" s="4"/>
      <c r="B16" s="5" t="s">
        <v>19</v>
      </c>
      <c r="C16" s="96" t="s">
        <v>20</v>
      </c>
      <c r="D16" s="5" t="s">
        <v>21</v>
      </c>
      <c r="E16" s="5" t="s">
        <v>22</v>
      </c>
    </row>
    <row r="17" spans="1:5" ht="14.5" thickBot="1" x14ac:dyDescent="0.35">
      <c r="A17" s="97" t="s">
        <v>23</v>
      </c>
      <c r="B17" s="98">
        <v>213.68</v>
      </c>
      <c r="C17" s="99">
        <v>224.80578080000001</v>
      </c>
      <c r="D17" s="98">
        <v>11.125780800000001</v>
      </c>
      <c r="E17" s="100">
        <v>5.2067487832272559E-2</v>
      </c>
    </row>
    <row r="18" spans="1:5" ht="14.5" thickBot="1" x14ac:dyDescent="0.35">
      <c r="A18" s="97" t="s">
        <v>24</v>
      </c>
      <c r="B18" s="101">
        <v>175934</v>
      </c>
      <c r="C18" s="102">
        <v>177124</v>
      </c>
      <c r="D18" s="101">
        <v>1190</v>
      </c>
      <c r="E18" s="100">
        <v>6.7639000989007242E-3</v>
      </c>
    </row>
    <row r="19" spans="1:5" ht="14.5" thickBot="1" x14ac:dyDescent="0.35">
      <c r="A19" s="97" t="s">
        <v>25</v>
      </c>
      <c r="B19" s="103">
        <v>10.82</v>
      </c>
      <c r="C19" s="104">
        <v>11.044955666666667</v>
      </c>
      <c r="D19" s="98">
        <v>0.22495566666666633</v>
      </c>
      <c r="E19" s="100">
        <v>2.079072704867526E-2</v>
      </c>
    </row>
    <row r="20" spans="1:5" ht="14.5" thickBot="1" x14ac:dyDescent="0.35">
      <c r="A20" s="105" t="s">
        <v>26</v>
      </c>
      <c r="B20" s="106"/>
      <c r="C20" s="107"/>
      <c r="D20" s="108"/>
      <c r="E20" s="109"/>
    </row>
    <row r="21" spans="1:5" ht="14.5" thickBot="1" x14ac:dyDescent="0.35">
      <c r="A21" s="97" t="s">
        <v>27</v>
      </c>
      <c r="B21" s="103">
        <v>0.29525000000000001</v>
      </c>
      <c r="C21" s="110">
        <v>0.30853999999999998</v>
      </c>
      <c r="D21" s="103">
        <v>1.3289999999999969E-2</v>
      </c>
      <c r="E21" s="100">
        <v>4.5012701100761957E-2</v>
      </c>
    </row>
    <row r="22" spans="1:5" ht="14.5" thickBot="1" x14ac:dyDescent="0.35">
      <c r="A22" s="97" t="s">
        <v>28</v>
      </c>
      <c r="B22" s="103">
        <v>9.2280000000000001E-2</v>
      </c>
      <c r="C22" s="110">
        <v>9.5149999999999998E-2</v>
      </c>
      <c r="D22" s="103">
        <v>2.8699999999999976E-3</v>
      </c>
      <c r="E22" s="100">
        <v>3.1100996965756366E-2</v>
      </c>
    </row>
    <row r="23" spans="1:5" ht="14.5" thickBot="1" x14ac:dyDescent="0.35">
      <c r="A23" s="97" t="s">
        <v>29</v>
      </c>
      <c r="B23" s="103">
        <v>83.61</v>
      </c>
      <c r="C23" s="104">
        <v>87.966502027040008</v>
      </c>
      <c r="D23" s="98">
        <v>4.3565020270400083</v>
      </c>
      <c r="E23" s="100">
        <v>5.2105035606267294E-2</v>
      </c>
    </row>
    <row r="24" spans="1:5" ht="14.5" thickBot="1" x14ac:dyDescent="0.35">
      <c r="A24" s="97" t="s">
        <v>30</v>
      </c>
      <c r="B24" s="103">
        <v>26.18</v>
      </c>
      <c r="C24" s="111">
        <v>27.538708147999998</v>
      </c>
      <c r="D24" s="98">
        <v>1.3587081479999981</v>
      </c>
      <c r="E24" s="100">
        <v>5.1898706951871584E-2</v>
      </c>
    </row>
    <row r="25" spans="1:5" ht="14.5" thickBot="1" x14ac:dyDescent="0.35">
      <c r="A25" s="97" t="s">
        <v>31</v>
      </c>
      <c r="B25" s="103">
        <v>1.21455</v>
      </c>
      <c r="C25" s="56">
        <v>1.2692000000000001</v>
      </c>
      <c r="D25" s="112">
        <v>5.4650000000000087E-2</v>
      </c>
      <c r="E25" s="100">
        <v>4.499608908649301E-2</v>
      </c>
    </row>
    <row r="26" spans="1:5" ht="14.5" thickBot="1" x14ac:dyDescent="0.35">
      <c r="A26" s="97" t="s">
        <v>32</v>
      </c>
      <c r="B26" s="103" t="s">
        <v>33</v>
      </c>
      <c r="C26" s="56" t="s">
        <v>33</v>
      </c>
      <c r="D26" s="103" t="s">
        <v>33</v>
      </c>
      <c r="E26" s="103" t="s">
        <v>33</v>
      </c>
    </row>
    <row r="27" spans="1:5" x14ac:dyDescent="0.3">
      <c r="A27" s="113" t="s">
        <v>34</v>
      </c>
    </row>
    <row r="28" spans="1:5" x14ac:dyDescent="0.3">
      <c r="A28" s="113" t="s">
        <v>35</v>
      </c>
    </row>
    <row r="31" spans="1:5" ht="20.149999999999999" customHeight="1" x14ac:dyDescent="0.3">
      <c r="A31" s="95" t="s">
        <v>51</v>
      </c>
      <c r="B31" s="95" t="s">
        <v>37</v>
      </c>
    </row>
    <row r="32" spans="1:5" ht="14.5" thickBot="1" x14ac:dyDescent="0.35">
      <c r="A32" s="114" t="s">
        <v>38</v>
      </c>
      <c r="B32" s="115" t="s">
        <v>39</v>
      </c>
      <c r="C32" s="229" t="s">
        <v>40</v>
      </c>
      <c r="D32" s="229"/>
      <c r="E32" s="229"/>
    </row>
    <row r="33" spans="1:6" ht="14.5" thickBot="1" x14ac:dyDescent="0.35">
      <c r="A33" s="117" t="s">
        <v>41</v>
      </c>
      <c r="B33" s="118"/>
      <c r="C33" s="230"/>
      <c r="D33" s="230"/>
      <c r="E33" s="230"/>
    </row>
    <row r="34" spans="1:6" ht="14.5" thickBot="1" x14ac:dyDescent="0.35">
      <c r="A34" s="119" t="s">
        <v>42</v>
      </c>
      <c r="B34" s="120">
        <v>0.19037999999999999</v>
      </c>
      <c r="C34" s="227" t="s">
        <v>43</v>
      </c>
      <c r="D34" s="227"/>
      <c r="E34" s="227"/>
    </row>
    <row r="35" spans="1:6" ht="14.5" thickBot="1" x14ac:dyDescent="0.35">
      <c r="A35" s="119" t="s">
        <v>42</v>
      </c>
      <c r="B35" s="120">
        <v>5.8709999999999998E-2</v>
      </c>
      <c r="C35" s="227" t="s">
        <v>44</v>
      </c>
      <c r="D35" s="227"/>
      <c r="E35" s="227"/>
    </row>
    <row r="36" spans="1:6" ht="14.5" thickBot="1" x14ac:dyDescent="0.35">
      <c r="A36" s="122" t="s">
        <v>45</v>
      </c>
      <c r="B36" s="123"/>
      <c r="C36" s="231"/>
      <c r="D36" s="231"/>
      <c r="E36" s="231"/>
    </row>
    <row r="37" spans="1:6" ht="14.5" thickBot="1" x14ac:dyDescent="0.35">
      <c r="A37" s="119" t="s">
        <v>46</v>
      </c>
      <c r="B37" s="120">
        <v>0.11816</v>
      </c>
      <c r="C37" s="227" t="s">
        <v>43</v>
      </c>
      <c r="D37" s="227"/>
      <c r="E37" s="227"/>
    </row>
    <row r="38" spans="1:6" ht="14.5" thickBot="1" x14ac:dyDescent="0.35">
      <c r="A38" s="119" t="s">
        <v>46</v>
      </c>
      <c r="B38" s="120">
        <v>3.644E-2</v>
      </c>
      <c r="C38" s="227" t="s">
        <v>44</v>
      </c>
      <c r="D38" s="227"/>
      <c r="E38" s="227"/>
    </row>
    <row r="39" spans="1:6" ht="23.75" customHeight="1" thickBot="1" x14ac:dyDescent="0.35">
      <c r="A39" s="119" t="s">
        <v>47</v>
      </c>
      <c r="B39" s="120" t="s">
        <v>15</v>
      </c>
      <c r="C39" s="227" t="s">
        <v>48</v>
      </c>
      <c r="D39" s="227"/>
      <c r="E39" s="227"/>
    </row>
    <row r="40" spans="1:6" ht="23.75" customHeight="1" thickBot="1" x14ac:dyDescent="0.35">
      <c r="A40" s="119" t="s">
        <v>49</v>
      </c>
      <c r="B40" s="120" t="s">
        <v>74</v>
      </c>
      <c r="C40" s="227" t="s">
        <v>50</v>
      </c>
      <c r="D40" s="227"/>
      <c r="E40" s="227"/>
    </row>
    <row r="43" spans="1:6" ht="20.149999999999999" customHeight="1" x14ac:dyDescent="0.3">
      <c r="A43" s="95" t="s">
        <v>74</v>
      </c>
      <c r="B43" s="95" t="s">
        <v>52</v>
      </c>
    </row>
    <row r="44" spans="1:6" ht="34.25" customHeight="1" thickBot="1" x14ac:dyDescent="0.35">
      <c r="A44" s="228"/>
      <c r="B44" s="228"/>
      <c r="C44" s="116" t="s">
        <v>53</v>
      </c>
      <c r="D44" s="116" t="s">
        <v>54</v>
      </c>
      <c r="E44" s="116" t="s">
        <v>55</v>
      </c>
      <c r="F44" s="116" t="s">
        <v>56</v>
      </c>
    </row>
    <row r="45" spans="1:6" ht="14.5" thickBot="1" x14ac:dyDescent="0.35">
      <c r="A45" s="119" t="s">
        <v>57</v>
      </c>
      <c r="B45" s="121" t="s">
        <v>58</v>
      </c>
      <c r="C45" s="124">
        <v>1.7000000000000001E-2</v>
      </c>
      <c r="D45" s="125">
        <v>2653200</v>
      </c>
      <c r="E45" s="126">
        <v>0</v>
      </c>
      <c r="F45" s="125">
        <v>2653200</v>
      </c>
    </row>
    <row r="46" spans="1:6" ht="14.5" thickBot="1" x14ac:dyDescent="0.35">
      <c r="A46" s="119" t="s">
        <v>59</v>
      </c>
      <c r="B46" s="120" t="s">
        <v>60</v>
      </c>
      <c r="C46" s="124">
        <v>7.3999999999999996E-2</v>
      </c>
      <c r="D46" s="125">
        <v>11822797</v>
      </c>
      <c r="E46" s="126">
        <v>0</v>
      </c>
      <c r="F46" s="125">
        <v>11822797</v>
      </c>
    </row>
    <row r="47" spans="1:6" ht="14.5" thickBot="1" x14ac:dyDescent="0.35">
      <c r="A47" s="72" t="s">
        <v>61</v>
      </c>
      <c r="B47" s="120" t="s">
        <v>62</v>
      </c>
      <c r="C47" s="127">
        <v>0.06</v>
      </c>
      <c r="D47" s="125">
        <v>9597647</v>
      </c>
      <c r="E47" s="126">
        <v>0</v>
      </c>
      <c r="F47" s="125">
        <v>9597647</v>
      </c>
    </row>
    <row r="48" spans="1:6" ht="14.5" thickBot="1" x14ac:dyDescent="0.35">
      <c r="A48" s="119" t="s">
        <v>63</v>
      </c>
      <c r="B48" s="120" t="s">
        <v>64</v>
      </c>
      <c r="C48" s="124">
        <v>1.2999999999999999E-2</v>
      </c>
      <c r="D48" s="125">
        <v>2030768</v>
      </c>
      <c r="E48" s="126">
        <v>0</v>
      </c>
      <c r="F48" s="125">
        <v>2030768</v>
      </c>
    </row>
    <row r="49" spans="1:6" ht="14.5" thickBot="1" x14ac:dyDescent="0.35">
      <c r="A49" s="119" t="s">
        <v>65</v>
      </c>
      <c r="B49" s="120" t="s">
        <v>66</v>
      </c>
      <c r="C49" s="124">
        <v>1.2E-2</v>
      </c>
      <c r="D49" s="125">
        <v>1903486</v>
      </c>
      <c r="E49" s="126">
        <v>0</v>
      </c>
      <c r="F49" s="125">
        <v>1903486</v>
      </c>
    </row>
    <row r="50" spans="1:6" ht="14.5" thickBot="1" x14ac:dyDescent="0.35">
      <c r="A50" s="122" t="s">
        <v>67</v>
      </c>
      <c r="B50" s="123"/>
      <c r="C50" s="128">
        <v>0.17499999999999999</v>
      </c>
      <c r="D50" s="129">
        <v>28007898</v>
      </c>
      <c r="E50" s="130">
        <v>0</v>
      </c>
      <c r="F50" s="129">
        <v>28007898</v>
      </c>
    </row>
    <row r="51" spans="1:6" x14ac:dyDescent="0.3">
      <c r="A51" s="256" t="s">
        <v>470</v>
      </c>
    </row>
  </sheetData>
  <mergeCells count="10">
    <mergeCell ref="C38:E38"/>
    <mergeCell ref="C39:E39"/>
    <mergeCell ref="C40:E40"/>
    <mergeCell ref="A44:B44"/>
    <mergeCell ref="C32:E32"/>
    <mergeCell ref="C33:E33"/>
    <mergeCell ref="C34:E34"/>
    <mergeCell ref="C35:E35"/>
    <mergeCell ref="C36:E36"/>
    <mergeCell ref="C37:E3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FB58-D8AB-4919-9266-DBA115902AB2}">
  <dimension ref="A1:E73"/>
  <sheetViews>
    <sheetView showGridLines="0" workbookViewId="0">
      <selection activeCell="G31" sqref="G31"/>
    </sheetView>
  </sheetViews>
  <sheetFormatPr defaultColWidth="12.19921875" defaultRowHeight="14" x14ac:dyDescent="0.3"/>
  <cols>
    <col min="1" max="1" width="39.19921875" style="72" customWidth="1"/>
    <col min="2" max="5" width="19.3984375" style="72" customWidth="1"/>
    <col min="6" max="16384" width="12.19921875" style="72"/>
  </cols>
  <sheetData>
    <row r="1" spans="1:5" ht="22.5" x14ac:dyDescent="0.45">
      <c r="A1" s="1" t="s">
        <v>68</v>
      </c>
    </row>
    <row r="2" spans="1:5" ht="22.5" x14ac:dyDescent="0.45">
      <c r="A2" s="1"/>
    </row>
    <row r="3" spans="1:5" ht="20.149999999999999" customHeight="1" x14ac:dyDescent="0.3">
      <c r="A3" s="95" t="s">
        <v>69</v>
      </c>
      <c r="B3" s="95" t="s">
        <v>70</v>
      </c>
    </row>
    <row r="4" spans="1:5" ht="23.5" thickBot="1" x14ac:dyDescent="0.35">
      <c r="A4" s="131"/>
      <c r="B4" s="5" t="s">
        <v>71</v>
      </c>
      <c r="C4" s="5" t="s">
        <v>4</v>
      </c>
      <c r="D4" s="5" t="s">
        <v>5</v>
      </c>
      <c r="E4" s="5" t="s">
        <v>6</v>
      </c>
    </row>
    <row r="5" spans="1:5" ht="14.5" thickBot="1" x14ac:dyDescent="0.35">
      <c r="A5" s="74" t="s">
        <v>72</v>
      </c>
      <c r="B5" s="75">
        <v>166.8</v>
      </c>
      <c r="C5" s="75">
        <v>220.2756192558999</v>
      </c>
      <c r="D5" s="132">
        <v>53.475619255899886</v>
      </c>
      <c r="E5" s="133">
        <v>0.32059723774520316</v>
      </c>
    </row>
    <row r="6" spans="1:5" s="80" customFormat="1" ht="14.5" thickBot="1" x14ac:dyDescent="0.35">
      <c r="A6" s="76" t="s">
        <v>8</v>
      </c>
      <c r="B6" s="77">
        <v>-1</v>
      </c>
      <c r="C6" s="77">
        <v>-1.0236908200000001</v>
      </c>
      <c r="D6" s="134">
        <v>-2.3690820000000112E-2</v>
      </c>
      <c r="E6" s="135">
        <v>2.3690820000000112E-2</v>
      </c>
    </row>
    <row r="7" spans="1:5" ht="14.5" thickBot="1" x14ac:dyDescent="0.35">
      <c r="A7" s="81" t="s">
        <v>9</v>
      </c>
      <c r="B7" s="82">
        <v>165.8</v>
      </c>
      <c r="C7" s="82">
        <v>219.25192843589988</v>
      </c>
      <c r="D7" s="136">
        <v>53.451928435899873</v>
      </c>
      <c r="E7" s="137">
        <v>0.32238798815379899</v>
      </c>
    </row>
    <row r="8" spans="1:5" ht="14.5" thickBot="1" x14ac:dyDescent="0.35">
      <c r="A8" s="74" t="s">
        <v>10</v>
      </c>
      <c r="B8" s="75">
        <v>168</v>
      </c>
      <c r="C8" s="75">
        <v>182.13942199400051</v>
      </c>
      <c r="D8" s="220">
        <v>14.139421994000514</v>
      </c>
      <c r="E8" s="133">
        <v>8.4163226154764972E-2</v>
      </c>
    </row>
    <row r="9" spans="1:5" s="80" customFormat="1" ht="14.5" thickBot="1" x14ac:dyDescent="0.35">
      <c r="A9" s="76" t="s">
        <v>8</v>
      </c>
      <c r="B9" s="77">
        <v>-1</v>
      </c>
      <c r="C9" s="77">
        <v>-1.0236908200000001</v>
      </c>
      <c r="D9" s="134">
        <v>-2.3690820000000112E-2</v>
      </c>
      <c r="E9" s="135">
        <v>2.3690820000000112E-2</v>
      </c>
    </row>
    <row r="10" spans="1:5" ht="14.5" thickBot="1" x14ac:dyDescent="0.35">
      <c r="A10" s="81" t="s">
        <v>11</v>
      </c>
      <c r="B10" s="82">
        <v>167</v>
      </c>
      <c r="C10" s="82">
        <v>181.1157311740005</v>
      </c>
      <c r="D10" s="136">
        <v>14.115731174000501</v>
      </c>
      <c r="E10" s="137">
        <v>8.4525336371260487E-2</v>
      </c>
    </row>
    <row r="11" spans="1:5" ht="14.5" thickBot="1" x14ac:dyDescent="0.35">
      <c r="A11" s="85" t="s">
        <v>12</v>
      </c>
      <c r="B11" s="86">
        <v>-1.1999999999999886</v>
      </c>
      <c r="C11" s="86">
        <v>38.136197261899383</v>
      </c>
      <c r="D11" s="138">
        <v>39.336197261899372</v>
      </c>
      <c r="E11" s="139" t="s">
        <v>13</v>
      </c>
    </row>
    <row r="12" spans="1:5" ht="15" thickTop="1" thickBot="1" x14ac:dyDescent="0.35">
      <c r="A12" s="88" t="s">
        <v>14</v>
      </c>
      <c r="B12" s="89">
        <v>-15.8</v>
      </c>
      <c r="C12" s="89">
        <v>20.533977084699</v>
      </c>
      <c r="D12" s="89">
        <v>36.333977084699001</v>
      </c>
      <c r="E12" s="90" t="s">
        <v>15</v>
      </c>
    </row>
    <row r="13" spans="1:5" ht="30" customHeight="1" thickTop="1" x14ac:dyDescent="0.3">
      <c r="A13" s="232" t="s">
        <v>73</v>
      </c>
      <c r="B13" s="232"/>
      <c r="C13" s="232"/>
      <c r="D13" s="232"/>
      <c r="E13" s="232"/>
    </row>
    <row r="14" spans="1:5" ht="11.5" customHeight="1" x14ac:dyDescent="0.3">
      <c r="A14" s="140"/>
      <c r="B14" s="140"/>
      <c r="C14" s="140"/>
      <c r="D14" s="140"/>
      <c r="E14" s="140"/>
    </row>
    <row r="15" spans="1:5" ht="11.5" customHeight="1" x14ac:dyDescent="0.3">
      <c r="A15" s="140"/>
      <c r="B15" s="140"/>
      <c r="C15" s="140"/>
      <c r="D15" s="140"/>
      <c r="E15" s="140"/>
    </row>
    <row r="16" spans="1:5" ht="20.149999999999999" customHeight="1" x14ac:dyDescent="0.3">
      <c r="A16" s="95" t="s">
        <v>78</v>
      </c>
      <c r="B16" s="95" t="s">
        <v>75</v>
      </c>
    </row>
    <row r="17" spans="1:5" ht="14.5" thickBot="1" x14ac:dyDescent="0.35">
      <c r="A17" s="4"/>
      <c r="B17" s="5" t="s">
        <v>19</v>
      </c>
      <c r="C17" s="141" t="s">
        <v>20</v>
      </c>
      <c r="D17" s="5" t="s">
        <v>21</v>
      </c>
      <c r="E17" s="5" t="s">
        <v>22</v>
      </c>
    </row>
    <row r="18" spans="1:5" ht="23.5" thickBot="1" x14ac:dyDescent="0.35">
      <c r="A18" s="142" t="s">
        <v>76</v>
      </c>
      <c r="B18" s="143">
        <v>20.309999999999999</v>
      </c>
      <c r="C18" s="99">
        <v>24.870803158655963</v>
      </c>
      <c r="D18" s="144">
        <v>4.5608031586559648</v>
      </c>
      <c r="E18" s="145">
        <v>0.22455948590132768</v>
      </c>
    </row>
    <row r="19" spans="1:5" ht="14.5" thickBot="1" x14ac:dyDescent="0.35">
      <c r="A19" s="97" t="s">
        <v>25</v>
      </c>
      <c r="B19" s="103">
        <v>10.82</v>
      </c>
      <c r="C19" s="99">
        <v>11.044955666666667</v>
      </c>
      <c r="D19" s="98">
        <v>0.22495566666666633</v>
      </c>
      <c r="E19" s="100">
        <v>2.079072704867526E-2</v>
      </c>
    </row>
    <row r="20" spans="1:5" ht="23.5" thickBot="1" x14ac:dyDescent="0.35">
      <c r="A20" s="146" t="s">
        <v>77</v>
      </c>
      <c r="B20" s="147">
        <v>3.6089999999999997E-2</v>
      </c>
      <c r="C20" s="148">
        <v>4.330344915475285E-2</v>
      </c>
      <c r="D20" s="149">
        <v>7.2134491547528531E-3</v>
      </c>
      <c r="E20" s="150">
        <v>0.19987390287483661</v>
      </c>
    </row>
    <row r="21" spans="1:5" x14ac:dyDescent="0.3">
      <c r="A21" s="257"/>
      <c r="B21" s="258"/>
      <c r="C21" s="258"/>
      <c r="D21" s="259"/>
      <c r="E21" s="260"/>
    </row>
    <row r="23" spans="1:5" ht="20.149999999999999" customHeight="1" x14ac:dyDescent="0.3">
      <c r="A23" s="95" t="s">
        <v>85</v>
      </c>
      <c r="B23" s="95" t="s">
        <v>79</v>
      </c>
    </row>
    <row r="24" spans="1:5" ht="14.5" thickBot="1" x14ac:dyDescent="0.35">
      <c r="A24" s="4"/>
      <c r="B24" s="5" t="s">
        <v>19</v>
      </c>
      <c r="C24" s="5" t="s">
        <v>20</v>
      </c>
      <c r="D24" s="5" t="s">
        <v>21</v>
      </c>
      <c r="E24" s="5" t="s">
        <v>22</v>
      </c>
    </row>
    <row r="25" spans="1:5" ht="14.5" thickBot="1" x14ac:dyDescent="0.35">
      <c r="A25" s="152" t="s">
        <v>80</v>
      </c>
      <c r="B25" s="153">
        <v>42.31</v>
      </c>
      <c r="C25" s="154">
        <v>48.98807029999999</v>
      </c>
      <c r="D25" s="155">
        <v>6.6780702999999875</v>
      </c>
      <c r="E25" s="156">
        <v>0.15783668872606918</v>
      </c>
    </row>
    <row r="26" spans="1:5" ht="14.5" thickBot="1" x14ac:dyDescent="0.35">
      <c r="A26" s="10" t="s">
        <v>24</v>
      </c>
      <c r="B26" s="157">
        <v>175934</v>
      </c>
      <c r="C26" s="157">
        <v>177124</v>
      </c>
      <c r="D26" s="157">
        <v>1190</v>
      </c>
      <c r="E26" s="158">
        <v>6.7639000989007242E-3</v>
      </c>
    </row>
    <row r="27" spans="1:5" ht="14.5" thickBot="1" x14ac:dyDescent="0.35">
      <c r="A27" s="10" t="s">
        <v>25</v>
      </c>
      <c r="B27" s="56">
        <v>10.82</v>
      </c>
      <c r="C27" s="159">
        <v>11.044955666666667</v>
      </c>
      <c r="D27" s="159">
        <v>0.22495566666666633</v>
      </c>
      <c r="E27" s="158">
        <v>0.02</v>
      </c>
    </row>
    <row r="28" spans="1:5" ht="14.5" thickBot="1" x14ac:dyDescent="0.35">
      <c r="A28" s="7" t="s">
        <v>81</v>
      </c>
      <c r="B28" s="160"/>
      <c r="C28" s="161"/>
      <c r="D28" s="160"/>
      <c r="E28" s="162"/>
    </row>
    <row r="29" spans="1:5" ht="14.5" thickBot="1" x14ac:dyDescent="0.35">
      <c r="A29" s="10" t="s">
        <v>82</v>
      </c>
      <c r="B29" s="56">
        <v>9.8610000000000003E-2</v>
      </c>
      <c r="C29" s="163">
        <v>0.1134</v>
      </c>
      <c r="D29" s="56">
        <v>1.4789999999999998E-2</v>
      </c>
      <c r="E29" s="158">
        <v>0.14998478856099784</v>
      </c>
    </row>
    <row r="30" spans="1:5" ht="23.5" thickBot="1" x14ac:dyDescent="0.35">
      <c r="A30" s="10" t="s">
        <v>28</v>
      </c>
      <c r="B30" s="56">
        <v>3.082E-2</v>
      </c>
      <c r="C30" s="163">
        <v>3.4970000000000001E-2</v>
      </c>
      <c r="D30" s="56">
        <v>4.1500000000000009E-3</v>
      </c>
      <c r="E30" s="158">
        <v>0.13465282284231023</v>
      </c>
    </row>
    <row r="31" spans="1:5" ht="14.5" thickBot="1" x14ac:dyDescent="0.35">
      <c r="A31" s="10" t="s">
        <v>29</v>
      </c>
      <c r="B31" s="159">
        <v>7.6</v>
      </c>
      <c r="C31" s="164">
        <v>8.8178526539999975</v>
      </c>
      <c r="D31" s="159">
        <v>1.2178526539999979</v>
      </c>
      <c r="E31" s="158">
        <v>0.161</v>
      </c>
    </row>
    <row r="32" spans="1:5" ht="14.5" thickBot="1" x14ac:dyDescent="0.35">
      <c r="A32" s="10" t="s">
        <v>83</v>
      </c>
      <c r="B32" s="165">
        <v>0.24049999999999999</v>
      </c>
      <c r="C32" s="163">
        <v>0.27657499999999996</v>
      </c>
      <c r="D32" s="165">
        <v>3.6074999999999968E-2</v>
      </c>
      <c r="E32" s="158">
        <v>0.14999999999999988</v>
      </c>
    </row>
    <row r="33" spans="1:5" x14ac:dyDescent="0.3">
      <c r="A33" s="166" t="s">
        <v>84</v>
      </c>
      <c r="B33" s="2"/>
    </row>
    <row r="34" spans="1:5" x14ac:dyDescent="0.3">
      <c r="B34" s="2"/>
    </row>
    <row r="35" spans="1:5" x14ac:dyDescent="0.3">
      <c r="B35" s="2"/>
    </row>
    <row r="36" spans="1:5" ht="20.149999999999999" customHeight="1" x14ac:dyDescent="0.3">
      <c r="A36" s="95" t="s">
        <v>91</v>
      </c>
      <c r="B36" s="73" t="s">
        <v>86</v>
      </c>
    </row>
    <row r="37" spans="1:5" ht="14.5" thickBot="1" x14ac:dyDescent="0.35">
      <c r="A37" s="4"/>
      <c r="B37" s="42" t="s">
        <v>19</v>
      </c>
      <c r="C37" s="96" t="s">
        <v>20</v>
      </c>
      <c r="D37" s="5" t="s">
        <v>21</v>
      </c>
      <c r="E37" s="5" t="s">
        <v>22</v>
      </c>
    </row>
    <row r="38" spans="1:5" ht="14.5" thickBot="1" x14ac:dyDescent="0.35">
      <c r="A38" s="152" t="s">
        <v>87</v>
      </c>
      <c r="B38" s="153">
        <v>5.91</v>
      </c>
      <c r="C38" s="167">
        <v>17.849149287364177</v>
      </c>
      <c r="D38" s="155">
        <v>11.939149287364177</v>
      </c>
      <c r="E38" s="156">
        <v>2.0201606239194887</v>
      </c>
    </row>
    <row r="39" spans="1:5" ht="14.5" thickBot="1" x14ac:dyDescent="0.35">
      <c r="A39" s="10" t="s">
        <v>24</v>
      </c>
      <c r="B39" s="157">
        <v>175934</v>
      </c>
      <c r="C39" s="168">
        <v>177124</v>
      </c>
      <c r="D39" s="157">
        <v>1190</v>
      </c>
      <c r="E39" s="158">
        <v>6.7639000989007242E-3</v>
      </c>
    </row>
    <row r="40" spans="1:5" ht="14.5" thickBot="1" x14ac:dyDescent="0.35">
      <c r="A40" s="10" t="s">
        <v>25</v>
      </c>
      <c r="B40" s="56">
        <v>10.82</v>
      </c>
      <c r="C40" s="164">
        <v>11.044955666666667</v>
      </c>
      <c r="D40" s="159">
        <v>0.22495566666666633</v>
      </c>
      <c r="E40" s="158">
        <v>0.02</v>
      </c>
    </row>
    <row r="41" spans="1:5" ht="14.5" thickBot="1" x14ac:dyDescent="0.35">
      <c r="A41" s="7" t="s">
        <v>88</v>
      </c>
      <c r="B41" s="160"/>
      <c r="C41" s="161"/>
      <c r="D41" s="160"/>
      <c r="E41" s="162"/>
    </row>
    <row r="42" spans="1:5" ht="14.5" thickBot="1" x14ac:dyDescent="0.35">
      <c r="A42" s="10" t="s">
        <v>82</v>
      </c>
      <c r="B42" s="56">
        <v>1.3440000000000001E-2</v>
      </c>
      <c r="C42" s="57">
        <v>4.0309999999999999E-2</v>
      </c>
      <c r="D42" s="56">
        <v>2.6869999999999998E-2</v>
      </c>
      <c r="E42" s="158">
        <v>1.9992559523809521</v>
      </c>
    </row>
    <row r="43" spans="1:5" ht="23.5" thickBot="1" x14ac:dyDescent="0.35">
      <c r="A43" s="10" t="s">
        <v>28</v>
      </c>
      <c r="B43" s="165">
        <v>4.1999999999999997E-3</v>
      </c>
      <c r="C43" s="57">
        <v>1.243E-2</v>
      </c>
      <c r="D43" s="56">
        <v>8.2300000000000012E-3</v>
      </c>
      <c r="E43" s="158">
        <v>1.9595238095238099</v>
      </c>
    </row>
    <row r="44" spans="1:5" ht="14.5" thickBot="1" x14ac:dyDescent="0.35">
      <c r="A44" s="10" t="s">
        <v>29</v>
      </c>
      <c r="B44" s="159">
        <v>1.18</v>
      </c>
      <c r="C44" s="164">
        <v>3.5698298574728358</v>
      </c>
      <c r="D44" s="159">
        <v>2.3898298574728356</v>
      </c>
      <c r="E44" s="158">
        <v>2.0252795402312169</v>
      </c>
    </row>
    <row r="45" spans="1:5" ht="14.5" thickBot="1" x14ac:dyDescent="0.35">
      <c r="A45" s="10" t="s">
        <v>89</v>
      </c>
      <c r="B45" s="165">
        <v>3.3590000000000002E-2</v>
      </c>
      <c r="C45" s="163">
        <v>0.1007720539698978</v>
      </c>
      <c r="D45" s="165">
        <v>6.7182053969897793E-2</v>
      </c>
      <c r="E45" s="158">
        <v>2.0000611482553672</v>
      </c>
    </row>
    <row r="46" spans="1:5" x14ac:dyDescent="0.3">
      <c r="A46" s="166" t="s">
        <v>90</v>
      </c>
    </row>
    <row r="48" spans="1:5" ht="20.149999999999999" customHeight="1" x14ac:dyDescent="0.3">
      <c r="A48" s="95" t="s">
        <v>96</v>
      </c>
      <c r="B48" s="95" t="s">
        <v>92</v>
      </c>
    </row>
    <row r="49" spans="1:5" ht="14.5" thickBot="1" x14ac:dyDescent="0.35">
      <c r="A49" s="4"/>
      <c r="B49" s="5" t="s">
        <v>19</v>
      </c>
      <c r="C49" s="96" t="s">
        <v>20</v>
      </c>
      <c r="D49" s="5" t="s">
        <v>21</v>
      </c>
      <c r="E49" s="5" t="s">
        <v>22</v>
      </c>
    </row>
    <row r="50" spans="1:5" ht="14.5" thickBot="1" x14ac:dyDescent="0.35">
      <c r="A50" s="169" t="s">
        <v>93</v>
      </c>
      <c r="B50" s="170">
        <v>63.48</v>
      </c>
      <c r="C50" s="164">
        <v>74.068740137999995</v>
      </c>
      <c r="D50" s="144">
        <v>10.588740137999999</v>
      </c>
      <c r="E50" s="145">
        <v>0.16680434999999999</v>
      </c>
    </row>
    <row r="51" spans="1:5" ht="14.5" thickBot="1" x14ac:dyDescent="0.35">
      <c r="A51" s="10" t="s">
        <v>24</v>
      </c>
      <c r="B51" s="157">
        <v>175934</v>
      </c>
      <c r="C51" s="168">
        <v>177124</v>
      </c>
      <c r="D51" s="157">
        <v>1190</v>
      </c>
      <c r="E51" s="158">
        <v>6.7639000989007242E-3</v>
      </c>
    </row>
    <row r="52" spans="1:5" ht="14.5" thickBot="1" x14ac:dyDescent="0.35">
      <c r="A52" s="10" t="s">
        <v>25</v>
      </c>
      <c r="B52" s="56">
        <v>10.82</v>
      </c>
      <c r="C52" s="164">
        <v>11.044955666666667</v>
      </c>
      <c r="D52" s="159">
        <v>0.22495566666666633</v>
      </c>
      <c r="E52" s="158">
        <v>0.02</v>
      </c>
    </row>
    <row r="53" spans="1:5" ht="14.5" thickBot="1" x14ac:dyDescent="0.35">
      <c r="A53" s="171" t="s">
        <v>94</v>
      </c>
      <c r="B53" s="160"/>
      <c r="C53" s="161"/>
      <c r="D53" s="160"/>
      <c r="E53" s="158"/>
    </row>
    <row r="54" spans="1:5" ht="14.5" thickBot="1" x14ac:dyDescent="0.35">
      <c r="A54" s="10" t="s">
        <v>82</v>
      </c>
      <c r="B54" s="56">
        <v>9.6790000000000001E-2</v>
      </c>
      <c r="C54" s="57">
        <v>0.11218</v>
      </c>
      <c r="D54" s="56">
        <v>1.5390000000000001E-2</v>
      </c>
      <c r="E54" s="158">
        <v>0.15900402934187416</v>
      </c>
    </row>
    <row r="55" spans="1:5" ht="23.5" thickBot="1" x14ac:dyDescent="0.35">
      <c r="A55" s="10" t="s">
        <v>28</v>
      </c>
      <c r="B55" s="56">
        <v>5.151E-2</v>
      </c>
      <c r="C55" s="57">
        <v>5.8900000000000001E-2</v>
      </c>
      <c r="D55" s="56">
        <v>7.3900000000000007E-3</v>
      </c>
      <c r="E55" s="158">
        <v>0.14346728790526111</v>
      </c>
    </row>
    <row r="56" spans="1:5" ht="14.5" thickBot="1" x14ac:dyDescent="0.35">
      <c r="A56" s="10" t="s">
        <v>29</v>
      </c>
      <c r="B56" s="159">
        <v>17.46</v>
      </c>
      <c r="C56" s="164">
        <v>20.368903537950001</v>
      </c>
      <c r="D56" s="159">
        <v>2.9089035379499997</v>
      </c>
      <c r="E56" s="158">
        <v>0.16660386815292094</v>
      </c>
    </row>
    <row r="57" spans="1:5" ht="14.5" thickBot="1" x14ac:dyDescent="0.35">
      <c r="A57" s="10" t="s">
        <v>95</v>
      </c>
      <c r="B57" s="165">
        <v>0.36363000000000001</v>
      </c>
      <c r="C57" s="163">
        <v>0.4181745</v>
      </c>
      <c r="D57" s="165">
        <v>5.4544499999999996E-2</v>
      </c>
      <c r="E57" s="158">
        <v>0.15</v>
      </c>
    </row>
    <row r="58" spans="1:5" x14ac:dyDescent="0.3">
      <c r="A58" s="166" t="s">
        <v>90</v>
      </c>
      <c r="B58" s="172"/>
      <c r="C58" s="172"/>
      <c r="D58" s="172"/>
      <c r="E58" s="172"/>
    </row>
    <row r="60" spans="1:5" ht="20.149999999999999" customHeight="1" x14ac:dyDescent="0.3">
      <c r="A60" s="95" t="s">
        <v>99</v>
      </c>
      <c r="B60" s="95" t="s">
        <v>97</v>
      </c>
    </row>
    <row r="61" spans="1:5" ht="14.5" thickBot="1" x14ac:dyDescent="0.35">
      <c r="A61" s="4"/>
      <c r="B61" s="5" t="s">
        <v>19</v>
      </c>
      <c r="C61" s="96" t="s">
        <v>20</v>
      </c>
      <c r="D61" s="5" t="s">
        <v>21</v>
      </c>
      <c r="E61" s="5" t="s">
        <v>22</v>
      </c>
    </row>
    <row r="62" spans="1:5" ht="14.5" thickBot="1" x14ac:dyDescent="0.35">
      <c r="A62" s="169" t="s">
        <v>98</v>
      </c>
      <c r="B62" s="173">
        <v>30.35</v>
      </c>
      <c r="C62" s="164">
        <v>35.200617009999995</v>
      </c>
      <c r="D62" s="144">
        <v>4.8506170099999935</v>
      </c>
      <c r="E62" s="145">
        <v>0.15982263624382184</v>
      </c>
    </row>
    <row r="64" spans="1:5" ht="20.149999999999999" customHeight="1" x14ac:dyDescent="0.3">
      <c r="A64" s="95" t="s">
        <v>103</v>
      </c>
      <c r="B64" s="95" t="s">
        <v>100</v>
      </c>
    </row>
    <row r="65" spans="1:5" ht="14.5" thickBot="1" x14ac:dyDescent="0.35">
      <c r="A65" s="4"/>
      <c r="B65" s="5" t="s">
        <v>19</v>
      </c>
      <c r="C65" s="96" t="s">
        <v>20</v>
      </c>
      <c r="D65" s="5" t="s">
        <v>21</v>
      </c>
      <c r="E65" s="5" t="s">
        <v>22</v>
      </c>
    </row>
    <row r="66" spans="1:5" ht="23.5" thickBot="1" x14ac:dyDescent="0.35">
      <c r="A66" s="169" t="s">
        <v>101</v>
      </c>
      <c r="B66" s="173" t="s">
        <v>102</v>
      </c>
      <c r="C66" s="174">
        <v>14.7</v>
      </c>
      <c r="D66" s="144" t="s">
        <v>102</v>
      </c>
      <c r="E66" s="145" t="s">
        <v>102</v>
      </c>
    </row>
    <row r="69" spans="1:5" ht="20.149999999999999" customHeight="1" x14ac:dyDescent="0.3">
      <c r="A69" s="95" t="s">
        <v>112</v>
      </c>
      <c r="B69" s="95" t="s">
        <v>104</v>
      </c>
    </row>
    <row r="70" spans="1:5" ht="14.5" thickBot="1" x14ac:dyDescent="0.35">
      <c r="A70" s="4"/>
      <c r="B70" s="5" t="s">
        <v>19</v>
      </c>
      <c r="C70" s="96" t="s">
        <v>20</v>
      </c>
      <c r="D70" s="5" t="s">
        <v>21</v>
      </c>
      <c r="E70" s="5" t="s">
        <v>22</v>
      </c>
    </row>
    <row r="71" spans="1:5" ht="14.5" thickBot="1" x14ac:dyDescent="0.35">
      <c r="A71" s="169" t="s">
        <v>105</v>
      </c>
      <c r="B71" s="159">
        <v>1</v>
      </c>
      <c r="C71" s="164">
        <v>0.999996</v>
      </c>
      <c r="D71" s="173" t="s">
        <v>106</v>
      </c>
      <c r="E71" s="173" t="s">
        <v>33</v>
      </c>
    </row>
    <row r="72" spans="1:5" ht="14.5" thickBot="1" x14ac:dyDescent="0.35">
      <c r="A72" s="10" t="s">
        <v>107</v>
      </c>
      <c r="B72" s="159">
        <v>0.78</v>
      </c>
      <c r="C72" s="164">
        <v>0.66820299959999996</v>
      </c>
      <c r="D72" s="179">
        <v>-0.11179700040000007</v>
      </c>
      <c r="E72" s="43">
        <v>0.14099999999999999</v>
      </c>
    </row>
    <row r="73" spans="1:5" ht="14.5" thickBot="1" x14ac:dyDescent="0.35">
      <c r="A73" s="10" t="s">
        <v>108</v>
      </c>
      <c r="B73" s="159">
        <v>0.7</v>
      </c>
      <c r="C73" s="164">
        <v>0.5</v>
      </c>
      <c r="D73" s="179">
        <v>-0.19999999999999996</v>
      </c>
      <c r="E73" s="43">
        <v>-0.28571428571428564</v>
      </c>
    </row>
  </sheetData>
  <mergeCells count="1">
    <mergeCell ref="A13:E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8420A-137D-4388-9C9D-164C10C07CF2}">
  <dimension ref="A1:F157"/>
  <sheetViews>
    <sheetView showGridLines="0" workbookViewId="0">
      <selection activeCell="F9" sqref="F9"/>
    </sheetView>
  </sheetViews>
  <sheetFormatPr defaultColWidth="12.19921875" defaultRowHeight="14" x14ac:dyDescent="0.3"/>
  <cols>
    <col min="1" max="1" width="51.69921875" style="72" customWidth="1"/>
    <col min="2" max="5" width="21" style="72" customWidth="1"/>
    <col min="6" max="16384" width="12.19921875" style="72"/>
  </cols>
  <sheetData>
    <row r="1" spans="1:5" ht="22.5" x14ac:dyDescent="0.45">
      <c r="A1" s="1" t="s">
        <v>109</v>
      </c>
    </row>
    <row r="3" spans="1:5" ht="20.149999999999999" customHeight="1" x14ac:dyDescent="0.3">
      <c r="A3" s="175" t="s">
        <v>110</v>
      </c>
      <c r="B3" s="175" t="s">
        <v>111</v>
      </c>
    </row>
    <row r="4" spans="1:5" ht="23.5" thickBot="1" x14ac:dyDescent="0.35">
      <c r="A4" s="131"/>
      <c r="B4" s="5" t="s">
        <v>3</v>
      </c>
      <c r="C4" s="5" t="s">
        <v>4</v>
      </c>
      <c r="D4" s="5" t="s">
        <v>5</v>
      </c>
      <c r="E4" s="5" t="s">
        <v>6</v>
      </c>
    </row>
    <row r="5" spans="1:5" ht="14.5" thickBot="1" x14ac:dyDescent="0.35">
      <c r="A5" s="74" t="s">
        <v>72</v>
      </c>
      <c r="B5" s="75">
        <v>55.099999999999994</v>
      </c>
      <c r="C5" s="75">
        <v>60.566725309700004</v>
      </c>
      <c r="D5" s="132">
        <v>5.4667253097000099</v>
      </c>
      <c r="E5" s="133">
        <v>9.9214615421052824E-2</v>
      </c>
    </row>
    <row r="6" spans="1:5" s="80" customFormat="1" ht="14.5" thickBot="1" x14ac:dyDescent="0.35">
      <c r="A6" s="76" t="s">
        <v>8</v>
      </c>
      <c r="B6" s="77">
        <v>-8.3000000000000007</v>
      </c>
      <c r="C6" s="77">
        <v>-10.946602</v>
      </c>
      <c r="D6" s="134">
        <v>-2.6466019999999997</v>
      </c>
      <c r="E6" s="135">
        <v>0.31886771084337345</v>
      </c>
    </row>
    <row r="7" spans="1:5" ht="14.5" thickBot="1" x14ac:dyDescent="0.35">
      <c r="A7" s="81" t="s">
        <v>9</v>
      </c>
      <c r="B7" s="82">
        <v>46.8</v>
      </c>
      <c r="C7" s="82">
        <v>49.620123309700006</v>
      </c>
      <c r="D7" s="136">
        <v>2.8201233097000085</v>
      </c>
      <c r="E7" s="137">
        <v>6.0259045079060013E-2</v>
      </c>
    </row>
    <row r="8" spans="1:5" ht="14.5" thickBot="1" x14ac:dyDescent="0.35">
      <c r="A8" s="74" t="s">
        <v>10</v>
      </c>
      <c r="B8" s="75">
        <v>59.5</v>
      </c>
      <c r="C8" s="75">
        <v>69.369902947000242</v>
      </c>
      <c r="D8" s="132">
        <v>9.8699029470002415</v>
      </c>
      <c r="E8" s="133">
        <v>0.16588072179832339</v>
      </c>
    </row>
    <row r="9" spans="1:5" s="80" customFormat="1" ht="14.5" thickBot="1" x14ac:dyDescent="0.35">
      <c r="A9" s="76" t="s">
        <v>8</v>
      </c>
      <c r="B9" s="77">
        <v>-8.3000000000000007</v>
      </c>
      <c r="C9" s="77">
        <v>-10.946602</v>
      </c>
      <c r="D9" s="134">
        <v>-2.6466019999999997</v>
      </c>
      <c r="E9" s="135">
        <v>0.31886771084337345</v>
      </c>
    </row>
    <row r="10" spans="1:5" ht="14.5" thickBot="1" x14ac:dyDescent="0.35">
      <c r="A10" s="81" t="s">
        <v>11</v>
      </c>
      <c r="B10" s="82">
        <v>51.2</v>
      </c>
      <c r="C10" s="82">
        <v>58.423300947000236</v>
      </c>
      <c r="D10" s="136">
        <v>7.223300947000233</v>
      </c>
      <c r="E10" s="137">
        <v>0.1410800966210983</v>
      </c>
    </row>
    <row r="11" spans="1:5" ht="14.5" thickBot="1" x14ac:dyDescent="0.35">
      <c r="A11" s="85" t="s">
        <v>12</v>
      </c>
      <c r="B11" s="86">
        <v>-4.4000000000000057</v>
      </c>
      <c r="C11" s="86">
        <v>-8.8031776373002302</v>
      </c>
      <c r="D11" s="138">
        <v>-4.4031776373002245</v>
      </c>
      <c r="E11" s="139" t="s">
        <v>13</v>
      </c>
    </row>
    <row r="12" spans="1:5" ht="15" thickTop="1" thickBot="1" x14ac:dyDescent="0.35">
      <c r="A12" s="88" t="s">
        <v>14</v>
      </c>
      <c r="B12" s="89">
        <v>54.1</v>
      </c>
      <c r="C12" s="89">
        <v>45.097642135999756</v>
      </c>
      <c r="D12" s="89">
        <v>-9.0023578640002455</v>
      </c>
      <c r="E12" s="90" t="s">
        <v>15</v>
      </c>
    </row>
    <row r="13" spans="1:5" ht="14.5" thickTop="1" x14ac:dyDescent="0.3"/>
    <row r="14" spans="1:5" ht="20.149999999999999" customHeight="1" x14ac:dyDescent="0.3">
      <c r="A14" s="175" t="s">
        <v>122</v>
      </c>
      <c r="B14" s="175" t="s">
        <v>113</v>
      </c>
    </row>
    <row r="15" spans="1:5" ht="14.5" thickBot="1" x14ac:dyDescent="0.35">
      <c r="A15" s="4"/>
      <c r="B15" s="5" t="s">
        <v>19</v>
      </c>
      <c r="C15" s="96" t="s">
        <v>20</v>
      </c>
      <c r="D15" s="5" t="s">
        <v>21</v>
      </c>
      <c r="E15" s="5" t="s">
        <v>22</v>
      </c>
    </row>
    <row r="16" spans="1:5" ht="14.5" thickBot="1" x14ac:dyDescent="0.35">
      <c r="A16" s="10" t="s">
        <v>114</v>
      </c>
      <c r="B16" s="56">
        <v>11.81</v>
      </c>
      <c r="C16" s="164">
        <v>10.58052118</v>
      </c>
      <c r="D16" s="176">
        <v>-1.2294788200000006</v>
      </c>
      <c r="E16" s="43">
        <v>-0.10410489585097379</v>
      </c>
    </row>
    <row r="17" spans="1:5" ht="14.5" thickBot="1" x14ac:dyDescent="0.35">
      <c r="A17" s="10" t="s">
        <v>115</v>
      </c>
      <c r="B17" s="157">
        <v>213302</v>
      </c>
      <c r="C17" s="102">
        <v>201074.1387391951</v>
      </c>
      <c r="D17" s="177">
        <v>-12227.861260804901</v>
      </c>
      <c r="E17" s="43">
        <v>-5.7326519492573447E-2</v>
      </c>
    </row>
    <row r="18" spans="1:5" ht="14.5" thickBot="1" x14ac:dyDescent="0.35">
      <c r="A18" s="10" t="s">
        <v>116</v>
      </c>
      <c r="B18" s="157">
        <v>1087</v>
      </c>
      <c r="C18" s="102">
        <v>1086.0833333333333</v>
      </c>
      <c r="D18" s="177">
        <v>-0.91666666666674246</v>
      </c>
      <c r="E18" s="43">
        <v>-8.4329960134934905E-4</v>
      </c>
    </row>
    <row r="19" spans="1:5" ht="14.5" thickBot="1" x14ac:dyDescent="0.35">
      <c r="A19" s="7" t="s">
        <v>117</v>
      </c>
      <c r="B19" s="160"/>
      <c r="C19" s="110"/>
      <c r="D19" s="11"/>
      <c r="E19" s="43"/>
    </row>
    <row r="20" spans="1:5" ht="14.5" thickBot="1" x14ac:dyDescent="0.35">
      <c r="A20" s="10" t="s">
        <v>118</v>
      </c>
      <c r="B20" s="56">
        <v>5.5350000000000003E-2</v>
      </c>
      <c r="C20" s="110">
        <v>5.262E-2</v>
      </c>
      <c r="D20" s="178">
        <v>-2.7300000000000033E-3</v>
      </c>
      <c r="E20" s="43">
        <v>-4.9322493224932304E-2</v>
      </c>
    </row>
    <row r="21" spans="1:5" ht="14.5" thickBot="1" x14ac:dyDescent="0.35">
      <c r="A21" s="10" t="s">
        <v>119</v>
      </c>
      <c r="B21" s="56">
        <v>1.54196</v>
      </c>
      <c r="C21" s="110">
        <v>1.55646</v>
      </c>
      <c r="D21" s="178">
        <v>1.4499999999999957E-2</v>
      </c>
      <c r="E21" s="43">
        <v>9.4036161768138969E-3</v>
      </c>
    </row>
    <row r="22" spans="1:5" ht="14.5" thickBot="1" x14ac:dyDescent="0.35">
      <c r="A22" s="10" t="s">
        <v>120</v>
      </c>
      <c r="B22" s="56" t="s">
        <v>106</v>
      </c>
      <c r="C22" s="110" t="s">
        <v>106</v>
      </c>
      <c r="D22" s="11" t="s">
        <v>33</v>
      </c>
      <c r="E22" s="43" t="s">
        <v>33</v>
      </c>
    </row>
    <row r="23" spans="1:5" ht="14.5" thickBot="1" x14ac:dyDescent="0.35">
      <c r="A23" s="10" t="s">
        <v>121</v>
      </c>
      <c r="B23" s="56">
        <v>8.4</v>
      </c>
      <c r="C23" s="99">
        <v>10.946602</v>
      </c>
      <c r="D23" s="179">
        <v>2.546602</v>
      </c>
      <c r="E23" s="43">
        <v>0.30399999999999999</v>
      </c>
    </row>
    <row r="24" spans="1:5" x14ac:dyDescent="0.3">
      <c r="C24" s="2"/>
    </row>
    <row r="25" spans="1:5" ht="20.149999999999999" customHeight="1" x14ac:dyDescent="0.3">
      <c r="A25" s="175" t="s">
        <v>132</v>
      </c>
      <c r="B25" s="175" t="s">
        <v>123</v>
      </c>
      <c r="C25" s="2"/>
    </row>
    <row r="26" spans="1:5" ht="17.75" customHeight="1" thickBot="1" x14ac:dyDescent="0.35">
      <c r="A26" s="180" t="s">
        <v>124</v>
      </c>
      <c r="B26" s="5" t="s">
        <v>19</v>
      </c>
      <c r="C26" s="42" t="s">
        <v>125</v>
      </c>
      <c r="D26" s="6" t="s">
        <v>20</v>
      </c>
    </row>
    <row r="27" spans="1:5" ht="14.5" thickBot="1" x14ac:dyDescent="0.35">
      <c r="A27" s="10" t="s">
        <v>126</v>
      </c>
      <c r="B27" s="157">
        <v>123352</v>
      </c>
      <c r="C27" s="157">
        <v>108647.86814068331</v>
      </c>
      <c r="D27" s="168">
        <v>118495.45508722236</v>
      </c>
    </row>
    <row r="28" spans="1:5" ht="14.5" thickBot="1" x14ac:dyDescent="0.35">
      <c r="A28" s="10" t="s">
        <v>127</v>
      </c>
      <c r="B28" s="157">
        <v>59449</v>
      </c>
      <c r="C28" s="157">
        <v>54617.230718505809</v>
      </c>
      <c r="D28" s="168">
        <v>52483.604755152977</v>
      </c>
    </row>
    <row r="29" spans="1:5" ht="14.5" thickBot="1" x14ac:dyDescent="0.35">
      <c r="A29" s="10" t="s">
        <v>128</v>
      </c>
      <c r="B29" s="157">
        <v>29130</v>
      </c>
      <c r="C29" s="157">
        <v>27062.341452091205</v>
      </c>
      <c r="D29" s="168">
        <v>27693.711425039182</v>
      </c>
    </row>
    <row r="30" spans="1:5" ht="14.5" thickBot="1" x14ac:dyDescent="0.35">
      <c r="A30" s="10" t="s">
        <v>129</v>
      </c>
      <c r="B30" s="157">
        <v>1371</v>
      </c>
      <c r="C30" s="157">
        <v>4574.6987300630026</v>
      </c>
      <c r="D30" s="168">
        <v>2401.3674717805989</v>
      </c>
    </row>
    <row r="31" spans="1:5" ht="14.5" thickBot="1" x14ac:dyDescent="0.35">
      <c r="A31" s="10" t="s">
        <v>67</v>
      </c>
      <c r="B31" s="157">
        <v>213302</v>
      </c>
      <c r="C31" s="157">
        <v>194902.13904134333</v>
      </c>
      <c r="D31" s="168">
        <v>201074.13873919513</v>
      </c>
    </row>
    <row r="32" spans="1:5" ht="14.5" thickBot="1" x14ac:dyDescent="0.35">
      <c r="A32" s="10" t="s">
        <v>130</v>
      </c>
      <c r="B32" s="181">
        <v>-4.2000000000000003E-2</v>
      </c>
      <c r="C32" s="182">
        <v>-8.6262017977593586E-2</v>
      </c>
      <c r="D32" s="67">
        <v>-5.732651949257328E-2</v>
      </c>
    </row>
    <row r="33" spans="1:6" x14ac:dyDescent="0.3">
      <c r="A33" s="71" t="s">
        <v>131</v>
      </c>
      <c r="B33" s="2"/>
    </row>
    <row r="34" spans="1:6" x14ac:dyDescent="0.3">
      <c r="B34" s="2"/>
    </row>
    <row r="35" spans="1:6" ht="20.149999999999999" customHeight="1" x14ac:dyDescent="0.3">
      <c r="A35" s="175" t="s">
        <v>143</v>
      </c>
      <c r="B35" s="3" t="s">
        <v>133</v>
      </c>
    </row>
    <row r="36" spans="1:6" ht="14.5" thickBot="1" x14ac:dyDescent="0.35">
      <c r="A36" s="4"/>
      <c r="B36" s="42" t="s">
        <v>19</v>
      </c>
      <c r="C36" s="96" t="s">
        <v>20</v>
      </c>
      <c r="D36" s="5" t="s">
        <v>21</v>
      </c>
      <c r="E36" s="5" t="s">
        <v>22</v>
      </c>
    </row>
    <row r="37" spans="1:6" ht="14.5" thickBot="1" x14ac:dyDescent="0.35">
      <c r="A37" s="10" t="s">
        <v>134</v>
      </c>
      <c r="B37" s="159">
        <v>2.4494479999999998</v>
      </c>
      <c r="C37" s="164">
        <v>2.8374671499999997</v>
      </c>
      <c r="D37" s="176">
        <v>0.38801914999999987</v>
      </c>
      <c r="E37" s="43">
        <v>0.159</v>
      </c>
    </row>
    <row r="38" spans="1:6" ht="14.5" thickBot="1" x14ac:dyDescent="0.35">
      <c r="A38" s="10" t="s">
        <v>115</v>
      </c>
      <c r="B38" s="157">
        <v>137223</v>
      </c>
      <c r="C38" s="168">
        <v>132468.12074261799</v>
      </c>
      <c r="D38" s="177">
        <v>-4754.8792573820101</v>
      </c>
      <c r="E38" s="43">
        <v>-3.4650745555643077E-2</v>
      </c>
    </row>
    <row r="39" spans="1:6" ht="14.5" thickBot="1" x14ac:dyDescent="0.35">
      <c r="A39" s="7" t="s">
        <v>135</v>
      </c>
      <c r="B39" s="56"/>
      <c r="C39" s="57"/>
      <c r="D39" s="56"/>
      <c r="E39" s="158"/>
    </row>
    <row r="40" spans="1:6" ht="14.5" thickBot="1" x14ac:dyDescent="0.35">
      <c r="A40" s="10" t="s">
        <v>136</v>
      </c>
      <c r="B40" s="56">
        <v>2.0840000000000001E-2</v>
      </c>
      <c r="C40" s="163">
        <v>2.471072125590849E-2</v>
      </c>
      <c r="D40" s="178">
        <v>3.8707212559084894E-3</v>
      </c>
      <c r="E40" s="43">
        <v>0.18573518502439967</v>
      </c>
    </row>
    <row r="41" spans="1:6" ht="14.5" thickBot="1" x14ac:dyDescent="0.35">
      <c r="A41" s="10" t="s">
        <v>137</v>
      </c>
      <c r="B41" s="56">
        <v>1.7850000000000001E-2</v>
      </c>
      <c r="C41" s="163">
        <v>2.1420000000000002E-2</v>
      </c>
      <c r="D41" s="178">
        <v>3.5700000000000003E-3</v>
      </c>
      <c r="E41" s="43">
        <v>0.2</v>
      </c>
    </row>
    <row r="42" spans="1:6" ht="14.5" thickBot="1" x14ac:dyDescent="0.35">
      <c r="A42" s="10" t="s">
        <v>138</v>
      </c>
      <c r="B42" s="56">
        <v>2.99E-3</v>
      </c>
      <c r="C42" s="163">
        <v>3.2907212559084901E-3</v>
      </c>
      <c r="D42" s="178">
        <v>3.0072125590849003E-4</v>
      </c>
      <c r="E42" s="43">
        <v>0.1</v>
      </c>
      <c r="F42" s="183"/>
    </row>
    <row r="43" spans="1:6" ht="14.5" thickBot="1" x14ac:dyDescent="0.35">
      <c r="A43" s="7" t="s">
        <v>139</v>
      </c>
      <c r="B43" s="56"/>
      <c r="C43" s="57"/>
      <c r="D43" s="56"/>
      <c r="E43" s="56"/>
    </row>
    <row r="44" spans="1:6" ht="14.5" thickBot="1" x14ac:dyDescent="0.35">
      <c r="A44" s="10" t="s">
        <v>140</v>
      </c>
      <c r="B44" s="56" t="s">
        <v>33</v>
      </c>
      <c r="C44" s="57" t="s">
        <v>33</v>
      </c>
      <c r="D44" s="11" t="s">
        <v>33</v>
      </c>
      <c r="E44" s="43" t="s">
        <v>33</v>
      </c>
    </row>
    <row r="45" spans="1:6" ht="14.5" thickBot="1" x14ac:dyDescent="0.35">
      <c r="A45" s="10" t="s">
        <v>141</v>
      </c>
      <c r="B45" s="56" t="s">
        <v>33</v>
      </c>
      <c r="C45" s="57" t="s">
        <v>33</v>
      </c>
      <c r="D45" s="11" t="s">
        <v>33</v>
      </c>
      <c r="E45" s="43" t="s">
        <v>33</v>
      </c>
    </row>
    <row r="46" spans="1:6" ht="14.5" thickBot="1" x14ac:dyDescent="0.35">
      <c r="A46" s="10" t="s">
        <v>142</v>
      </c>
      <c r="B46" s="56" t="s">
        <v>33</v>
      </c>
      <c r="C46" s="57" t="s">
        <v>33</v>
      </c>
      <c r="D46" s="11" t="s">
        <v>33</v>
      </c>
      <c r="E46" s="43" t="s">
        <v>33</v>
      </c>
    </row>
    <row r="48" spans="1:6" ht="20.149999999999999" customHeight="1" x14ac:dyDescent="0.3">
      <c r="A48" s="175" t="s">
        <v>151</v>
      </c>
      <c r="B48" s="175" t="s">
        <v>144</v>
      </c>
    </row>
    <row r="49" spans="1:5" ht="14.5" thickBot="1" x14ac:dyDescent="0.35">
      <c r="A49" s="180" t="s">
        <v>124</v>
      </c>
      <c r="B49" s="5" t="s">
        <v>19</v>
      </c>
      <c r="C49" s="5" t="s">
        <v>145</v>
      </c>
      <c r="D49" s="96" t="s">
        <v>20</v>
      </c>
    </row>
    <row r="50" spans="1:5" ht="14.5" thickBot="1" x14ac:dyDescent="0.35">
      <c r="A50" s="10" t="s">
        <v>146</v>
      </c>
      <c r="B50" s="157">
        <v>19150</v>
      </c>
      <c r="C50" s="157">
        <v>19441.418113858195</v>
      </c>
      <c r="D50" s="168">
        <v>19850.554968320474</v>
      </c>
    </row>
    <row r="51" spans="1:5" ht="14.5" thickBot="1" x14ac:dyDescent="0.35">
      <c r="A51" s="10" t="s">
        <v>147</v>
      </c>
      <c r="B51" s="157">
        <v>25105</v>
      </c>
      <c r="C51" s="157">
        <v>22782.900918603274</v>
      </c>
      <c r="D51" s="168">
        <v>24422.511202622161</v>
      </c>
    </row>
    <row r="52" spans="1:5" ht="14.5" thickBot="1" x14ac:dyDescent="0.35">
      <c r="A52" s="10" t="s">
        <v>148</v>
      </c>
      <c r="B52" s="157">
        <v>92969</v>
      </c>
      <c r="C52" s="157">
        <v>91814.689471687001</v>
      </c>
      <c r="D52" s="168">
        <v>88195.054571675355</v>
      </c>
    </row>
    <row r="53" spans="1:5" ht="14.5" thickBot="1" x14ac:dyDescent="0.35">
      <c r="A53" s="10" t="s">
        <v>67</v>
      </c>
      <c r="B53" s="157">
        <v>137223</v>
      </c>
      <c r="C53" s="157">
        <v>134039.00850414846</v>
      </c>
      <c r="D53" s="168">
        <v>132468.12074261799</v>
      </c>
    </row>
    <row r="54" spans="1:5" ht="14.5" thickBot="1" x14ac:dyDescent="0.35">
      <c r="A54" s="10" t="s">
        <v>149</v>
      </c>
      <c r="B54" s="182"/>
      <c r="C54" s="182">
        <v>-2.3203045377608311E-2</v>
      </c>
      <c r="D54" s="67">
        <v>-3.465074555564307E-2</v>
      </c>
    </row>
    <row r="55" spans="1:5" ht="23" customHeight="1" x14ac:dyDescent="0.3">
      <c r="A55" s="233" t="s">
        <v>150</v>
      </c>
      <c r="B55" s="233"/>
      <c r="C55" s="233"/>
      <c r="D55" s="233"/>
    </row>
    <row r="56" spans="1:5" x14ac:dyDescent="0.3">
      <c r="A56" s="13"/>
      <c r="B56" s="184"/>
      <c r="C56" s="184"/>
      <c r="D56" s="184"/>
      <c r="E56" s="184"/>
    </row>
    <row r="58" spans="1:5" ht="20.149999999999999" customHeight="1" x14ac:dyDescent="0.3">
      <c r="A58" s="175" t="s">
        <v>159</v>
      </c>
      <c r="B58" s="175" t="s">
        <v>152</v>
      </c>
    </row>
    <row r="59" spans="1:5" ht="14.5" thickBot="1" x14ac:dyDescent="0.35">
      <c r="A59" s="4"/>
      <c r="B59" s="5" t="s">
        <v>19</v>
      </c>
      <c r="C59" s="96" t="s">
        <v>20</v>
      </c>
      <c r="D59" s="5" t="s">
        <v>21</v>
      </c>
      <c r="E59" s="5" t="s">
        <v>22</v>
      </c>
    </row>
    <row r="60" spans="1:5" ht="14.5" thickBot="1" x14ac:dyDescent="0.35">
      <c r="A60" s="10" t="s">
        <v>153</v>
      </c>
      <c r="B60" s="56">
        <v>3.23</v>
      </c>
      <c r="C60" s="164">
        <v>4.5220279999999997</v>
      </c>
      <c r="D60" s="176">
        <v>1.2920279999999997</v>
      </c>
      <c r="E60" s="43">
        <v>0.39900000000000002</v>
      </c>
    </row>
    <row r="61" spans="1:5" ht="14.5" thickBot="1" x14ac:dyDescent="0.35">
      <c r="A61" s="10" t="s">
        <v>154</v>
      </c>
      <c r="B61" s="56">
        <v>1957</v>
      </c>
      <c r="C61" s="168">
        <v>1920</v>
      </c>
      <c r="D61" s="185">
        <v>-37</v>
      </c>
      <c r="E61" s="43">
        <v>-1.890648952478283E-2</v>
      </c>
    </row>
    <row r="62" spans="1:5" ht="14.5" thickBot="1" x14ac:dyDescent="0.35">
      <c r="A62" s="10" t="s">
        <v>155</v>
      </c>
      <c r="B62" s="56">
        <v>4.87</v>
      </c>
      <c r="C62" s="164">
        <v>4.9333866666666664</v>
      </c>
      <c r="D62" s="186">
        <v>6.3386666666666258E-2</v>
      </c>
      <c r="E62" s="43">
        <v>1.2E-2</v>
      </c>
    </row>
    <row r="63" spans="1:5" ht="14.5" thickBot="1" x14ac:dyDescent="0.35">
      <c r="A63" s="7" t="s">
        <v>156</v>
      </c>
      <c r="B63" s="56"/>
      <c r="C63" s="57"/>
      <c r="D63" s="56"/>
      <c r="E63" s="56"/>
    </row>
    <row r="64" spans="1:5" ht="14.5" thickBot="1" x14ac:dyDescent="0.35">
      <c r="A64" s="10" t="s">
        <v>157</v>
      </c>
      <c r="B64" s="56">
        <v>5.0000000000000001E-4</v>
      </c>
      <c r="C64" s="163">
        <v>7.1000000000000002E-4</v>
      </c>
      <c r="D64" s="178">
        <v>2.1000000000000001E-4</v>
      </c>
      <c r="E64" s="43">
        <v>0.42</v>
      </c>
    </row>
    <row r="65" spans="1:6" ht="14.5" thickBot="1" x14ac:dyDescent="0.35">
      <c r="A65" s="10" t="s">
        <v>158</v>
      </c>
      <c r="B65" s="56">
        <v>3.8649999999999997E-2</v>
      </c>
      <c r="C65" s="57">
        <v>5.3469999999999997E-2</v>
      </c>
      <c r="D65" s="178">
        <v>1.482E-2</v>
      </c>
      <c r="E65" s="43">
        <v>0.38344113842173355</v>
      </c>
    </row>
    <row r="66" spans="1:6" ht="14.5" thickBot="1" x14ac:dyDescent="0.35">
      <c r="A66" s="7" t="s">
        <v>471</v>
      </c>
      <c r="B66" s="56"/>
      <c r="C66" s="57"/>
      <c r="D66" s="178"/>
      <c r="E66" s="43"/>
    </row>
    <row r="67" spans="1:6" ht="14.5" thickBot="1" x14ac:dyDescent="0.35">
      <c r="A67" s="223" t="s">
        <v>472</v>
      </c>
      <c r="B67" s="56" t="s">
        <v>33</v>
      </c>
      <c r="C67" s="57" t="s">
        <v>33</v>
      </c>
      <c r="D67" s="178" t="s">
        <v>33</v>
      </c>
      <c r="E67" s="43" t="s">
        <v>33</v>
      </c>
    </row>
    <row r="68" spans="1:6" ht="14.5" thickBot="1" x14ac:dyDescent="0.35">
      <c r="A68" s="223" t="s">
        <v>473</v>
      </c>
      <c r="B68" s="56" t="s">
        <v>33</v>
      </c>
      <c r="C68" s="57" t="s">
        <v>33</v>
      </c>
      <c r="D68" s="178" t="s">
        <v>33</v>
      </c>
      <c r="E68" s="43" t="s">
        <v>33</v>
      </c>
    </row>
    <row r="69" spans="1:6" ht="14.5" thickBot="1" x14ac:dyDescent="0.35">
      <c r="A69" s="223" t="s">
        <v>474</v>
      </c>
      <c r="B69" s="56" t="s">
        <v>33</v>
      </c>
      <c r="C69" s="57" t="s">
        <v>33</v>
      </c>
      <c r="D69" s="178" t="s">
        <v>33</v>
      </c>
      <c r="E69" s="43" t="s">
        <v>33</v>
      </c>
    </row>
    <row r="70" spans="1:6" ht="14.5" thickBot="1" x14ac:dyDescent="0.35">
      <c r="A70" s="223" t="s">
        <v>475</v>
      </c>
      <c r="B70" s="56" t="s">
        <v>33</v>
      </c>
      <c r="C70" s="57" t="s">
        <v>33</v>
      </c>
      <c r="D70" s="178" t="s">
        <v>33</v>
      </c>
      <c r="E70" s="43" t="s">
        <v>33</v>
      </c>
    </row>
    <row r="71" spans="1:6" ht="14.5" thickBot="1" x14ac:dyDescent="0.35">
      <c r="A71" s="223" t="s">
        <v>476</v>
      </c>
      <c r="B71" s="56" t="s">
        <v>33</v>
      </c>
      <c r="C71" s="57" t="s">
        <v>33</v>
      </c>
      <c r="D71" s="178" t="s">
        <v>33</v>
      </c>
      <c r="E71" s="43" t="s">
        <v>33</v>
      </c>
    </row>
    <row r="72" spans="1:6" ht="14.5" thickBot="1" x14ac:dyDescent="0.35">
      <c r="A72" s="223" t="s">
        <v>477</v>
      </c>
      <c r="B72" s="56" t="s">
        <v>33</v>
      </c>
      <c r="C72" s="57" t="s">
        <v>33</v>
      </c>
      <c r="D72" s="178" t="s">
        <v>33</v>
      </c>
      <c r="E72" s="43" t="s">
        <v>33</v>
      </c>
    </row>
    <row r="73" spans="1:6" x14ac:dyDescent="0.3">
      <c r="A73" s="187"/>
    </row>
    <row r="74" spans="1:6" x14ac:dyDescent="0.3">
      <c r="A74" s="188"/>
    </row>
    <row r="75" spans="1:6" ht="20.149999999999999" customHeight="1" x14ac:dyDescent="0.3">
      <c r="A75" s="175" t="s">
        <v>164</v>
      </c>
      <c r="B75" s="175" t="s">
        <v>160</v>
      </c>
    </row>
    <row r="76" spans="1:6" ht="14.5" thickBot="1" x14ac:dyDescent="0.35">
      <c r="A76" s="4"/>
      <c r="B76" s="5" t="s">
        <v>19</v>
      </c>
      <c r="C76" s="96" t="s">
        <v>20</v>
      </c>
      <c r="D76" s="5" t="s">
        <v>21</v>
      </c>
      <c r="E76" s="5" t="s">
        <v>22</v>
      </c>
    </row>
    <row r="77" spans="1:6" ht="14.5" thickBot="1" x14ac:dyDescent="0.35">
      <c r="A77" s="10" t="s">
        <v>161</v>
      </c>
      <c r="B77" s="159">
        <v>1.6211679999999999</v>
      </c>
      <c r="C77" s="164">
        <v>2.1319658185176</v>
      </c>
      <c r="D77" s="186">
        <v>0.51079781851760009</v>
      </c>
      <c r="E77" s="43">
        <v>0.3150801264999063</v>
      </c>
    </row>
    <row r="78" spans="1:6" ht="14.5" thickBot="1" x14ac:dyDescent="0.35">
      <c r="A78" s="10" t="s">
        <v>162</v>
      </c>
      <c r="B78" s="159">
        <v>2.34397425</v>
      </c>
      <c r="C78" s="164">
        <v>2.3711651666666667</v>
      </c>
      <c r="D78" s="186">
        <v>2.719091666666662E-2</v>
      </c>
      <c r="E78" s="43">
        <v>1.1600347856494848E-2</v>
      </c>
      <c r="F78" s="183"/>
    </row>
    <row r="79" spans="1:6" ht="23.5" thickBot="1" x14ac:dyDescent="0.35">
      <c r="A79" s="10" t="s">
        <v>163</v>
      </c>
      <c r="B79" s="56">
        <v>5.7639999999999997E-2</v>
      </c>
      <c r="C79" s="163">
        <v>7.4926800000000002E-2</v>
      </c>
      <c r="D79" s="178">
        <v>1.7286800000000005E-2</v>
      </c>
      <c r="E79" s="43">
        <v>0.29990978487161701</v>
      </c>
    </row>
    <row r="81" spans="1:6" ht="20.149999999999999" customHeight="1" x14ac:dyDescent="0.3">
      <c r="A81" s="3" t="s">
        <v>169</v>
      </c>
      <c r="B81" s="3" t="s">
        <v>165</v>
      </c>
    </row>
    <row r="82" spans="1:6" ht="14.5" thickBot="1" x14ac:dyDescent="0.35">
      <c r="A82" s="4"/>
      <c r="B82" s="5" t="s">
        <v>19</v>
      </c>
      <c r="C82" s="96" t="s">
        <v>20</v>
      </c>
      <c r="D82" s="5" t="s">
        <v>21</v>
      </c>
      <c r="E82" s="5" t="s">
        <v>22</v>
      </c>
    </row>
    <row r="83" spans="1:6" ht="14.5" thickBot="1" x14ac:dyDescent="0.35">
      <c r="A83" s="10" t="s">
        <v>166</v>
      </c>
      <c r="B83" s="159">
        <v>1.0545869999999999</v>
      </c>
      <c r="C83" s="164">
        <v>1.0951973986590002</v>
      </c>
      <c r="D83" s="186">
        <v>0.05</v>
      </c>
      <c r="E83" s="43">
        <v>4.8000000000000001E-2</v>
      </c>
    </row>
    <row r="84" spans="1:6" ht="14.5" thickBot="1" x14ac:dyDescent="0.35">
      <c r="A84" s="10" t="s">
        <v>167</v>
      </c>
      <c r="B84" s="159">
        <v>0.23612208333333334</v>
      </c>
      <c r="C84" s="164">
        <v>0.23807249999999999</v>
      </c>
      <c r="D84" s="186">
        <v>1.9504166666666489E-3</v>
      </c>
      <c r="E84" s="261">
        <v>0</v>
      </c>
      <c r="F84" s="183"/>
    </row>
    <row r="85" spans="1:6" ht="23.5" thickBot="1" x14ac:dyDescent="0.35">
      <c r="A85" s="10" t="s">
        <v>168</v>
      </c>
      <c r="B85" s="56">
        <v>0.37219000000000002</v>
      </c>
      <c r="C85" s="163">
        <v>0.38335570000000002</v>
      </c>
      <c r="D85" s="178">
        <v>1.1165700000000001E-2</v>
      </c>
      <c r="E85" s="43">
        <v>0.03</v>
      </c>
    </row>
    <row r="87" spans="1:6" ht="20.149999999999999" customHeight="1" x14ac:dyDescent="0.3">
      <c r="A87" s="175" t="s">
        <v>173</v>
      </c>
      <c r="B87" s="175" t="s">
        <v>170</v>
      </c>
    </row>
    <row r="88" spans="1:6" ht="14.5" thickBot="1" x14ac:dyDescent="0.35">
      <c r="A88" s="4"/>
      <c r="B88" s="5" t="s">
        <v>19</v>
      </c>
      <c r="C88" s="96" t="s">
        <v>20</v>
      </c>
      <c r="D88" s="5" t="s">
        <v>21</v>
      </c>
      <c r="E88" s="5" t="s">
        <v>22</v>
      </c>
    </row>
    <row r="89" spans="1:6" ht="14.5" thickBot="1" x14ac:dyDescent="0.35">
      <c r="A89" s="169" t="s">
        <v>171</v>
      </c>
      <c r="B89" s="189">
        <v>1.32</v>
      </c>
      <c r="C89" s="190">
        <v>1.342278903</v>
      </c>
      <c r="D89" s="186">
        <v>2.2278902999999906E-2</v>
      </c>
      <c r="E89" s="43">
        <v>1.4999999999999999E-2</v>
      </c>
    </row>
    <row r="90" spans="1:6" ht="14.5" thickBot="1" x14ac:dyDescent="0.35">
      <c r="A90" s="10" t="s">
        <v>167</v>
      </c>
      <c r="B90" s="159">
        <v>0.50236000000000003</v>
      </c>
      <c r="C90" s="164">
        <v>0.51052750000000002</v>
      </c>
      <c r="D90" s="186">
        <v>8.1674999999999942E-3</v>
      </c>
      <c r="E90" s="43">
        <v>0.02</v>
      </c>
    </row>
    <row r="91" spans="1:6" ht="23.5" thickBot="1" x14ac:dyDescent="0.35">
      <c r="A91" s="10" t="s">
        <v>172</v>
      </c>
      <c r="B91" s="165">
        <v>0.21909999999999999</v>
      </c>
      <c r="C91" s="163">
        <v>0.21909999999999999</v>
      </c>
      <c r="D91" s="178" t="s">
        <v>33</v>
      </c>
      <c r="E91" s="43" t="s">
        <v>33</v>
      </c>
    </row>
    <row r="92" spans="1:6" x14ac:dyDescent="0.3">
      <c r="A92" s="13"/>
      <c r="B92" s="191"/>
      <c r="C92" s="191"/>
      <c r="D92" s="191"/>
      <c r="E92" s="191"/>
    </row>
    <row r="93" spans="1:6" ht="20.149999999999999" customHeight="1" x14ac:dyDescent="0.3">
      <c r="A93" s="175" t="s">
        <v>177</v>
      </c>
      <c r="B93" s="175" t="s">
        <v>174</v>
      </c>
    </row>
    <row r="94" spans="1:6" ht="14.5" thickBot="1" x14ac:dyDescent="0.35">
      <c r="A94" s="4"/>
      <c r="B94" s="5" t="s">
        <v>19</v>
      </c>
      <c r="C94" s="96" t="s">
        <v>20</v>
      </c>
      <c r="D94" s="5" t="s">
        <v>21</v>
      </c>
      <c r="E94" s="5" t="s">
        <v>22</v>
      </c>
    </row>
    <row r="95" spans="1:6" ht="14.5" thickBot="1" x14ac:dyDescent="0.35">
      <c r="A95" s="10" t="s">
        <v>175</v>
      </c>
      <c r="B95" s="159">
        <v>2.7</v>
      </c>
      <c r="C95" s="164">
        <v>2.8690222594950012</v>
      </c>
      <c r="D95" s="186">
        <v>0.16902225949500105</v>
      </c>
      <c r="E95" s="43">
        <v>6.2600836850000383E-2</v>
      </c>
    </row>
    <row r="96" spans="1:6" ht="14.5" thickBot="1" x14ac:dyDescent="0.35">
      <c r="A96" s="10" t="s">
        <v>167</v>
      </c>
      <c r="B96" s="159">
        <v>1.7924021666666667</v>
      </c>
      <c r="C96" s="164">
        <v>1.8136215</v>
      </c>
      <c r="D96" s="186">
        <v>2.1219333333333257E-2</v>
      </c>
      <c r="E96" s="43">
        <v>1.0999999999999999E-2</v>
      </c>
    </row>
    <row r="97" spans="1:5" ht="23.5" thickBot="1" x14ac:dyDescent="0.35">
      <c r="A97" s="10" t="s">
        <v>176</v>
      </c>
      <c r="B97" s="165">
        <v>0.12554999999999999</v>
      </c>
      <c r="C97" s="163">
        <v>0.13182750000000004</v>
      </c>
      <c r="D97" s="178">
        <v>6.2775000000000469E-3</v>
      </c>
      <c r="E97" s="43">
        <v>5.0000000000000377E-2</v>
      </c>
    </row>
    <row r="99" spans="1:5" ht="20.149999999999999" customHeight="1" x14ac:dyDescent="0.3">
      <c r="A99" s="3" t="s">
        <v>182</v>
      </c>
      <c r="B99" s="3" t="s">
        <v>178</v>
      </c>
    </row>
    <row r="100" spans="1:5" ht="18" customHeight="1" thickBot="1" x14ac:dyDescent="0.35">
      <c r="A100" s="4"/>
      <c r="B100" s="5" t="s">
        <v>19</v>
      </c>
      <c r="C100" s="96" t="s">
        <v>20</v>
      </c>
      <c r="D100" s="5" t="s">
        <v>21</v>
      </c>
      <c r="E100" s="5" t="s">
        <v>22</v>
      </c>
    </row>
    <row r="101" spans="1:5" ht="14.5" thickBot="1" x14ac:dyDescent="0.35">
      <c r="A101" s="10" t="s">
        <v>179</v>
      </c>
      <c r="B101" s="159">
        <v>3.13</v>
      </c>
      <c r="C101" s="164">
        <v>4.1304106593023997</v>
      </c>
      <c r="D101" s="186">
        <v>1.0004106593023998</v>
      </c>
      <c r="E101" s="43">
        <v>0.31900000000000001</v>
      </c>
    </row>
    <row r="102" spans="1:5" ht="14.5" thickBot="1" x14ac:dyDescent="0.35">
      <c r="A102" s="10" t="s">
        <v>154</v>
      </c>
      <c r="B102" s="157">
        <v>1957</v>
      </c>
      <c r="C102" s="168">
        <v>1920</v>
      </c>
      <c r="D102" s="185">
        <v>-37</v>
      </c>
      <c r="E102" s="43">
        <v>-1.890648952478283E-2</v>
      </c>
    </row>
    <row r="103" spans="1:5" ht="14.5" thickBot="1" x14ac:dyDescent="0.35">
      <c r="A103" s="10" t="s">
        <v>155</v>
      </c>
      <c r="B103" s="56">
        <v>4.87</v>
      </c>
      <c r="C103" s="164">
        <v>4.9333866666666664</v>
      </c>
      <c r="D103" s="186">
        <v>6.3386666666666258E-2</v>
      </c>
      <c r="E103" s="43">
        <v>1.2E-2</v>
      </c>
    </row>
    <row r="104" spans="1:5" ht="14.5" thickBot="1" x14ac:dyDescent="0.35">
      <c r="A104" s="7" t="s">
        <v>180</v>
      </c>
      <c r="B104" s="56"/>
      <c r="C104" s="57"/>
      <c r="D104" s="56"/>
      <c r="E104" s="158"/>
    </row>
    <row r="105" spans="1:5" ht="14.5" thickBot="1" x14ac:dyDescent="0.35">
      <c r="A105" s="10" t="s">
        <v>157</v>
      </c>
      <c r="B105" s="56">
        <v>4.8000000000000001E-4</v>
      </c>
      <c r="C105" s="57">
        <v>6.4999999999999997E-4</v>
      </c>
      <c r="D105" s="178">
        <v>1.6999999999999996E-4</v>
      </c>
      <c r="E105" s="43">
        <v>0.35416666666666657</v>
      </c>
    </row>
    <row r="106" spans="1:5" ht="14.5" thickBot="1" x14ac:dyDescent="0.35">
      <c r="A106" s="10" t="s">
        <v>158</v>
      </c>
      <c r="B106" s="56">
        <v>3.746E-2</v>
      </c>
      <c r="C106" s="163">
        <v>4.8840000000000001E-2</v>
      </c>
      <c r="D106" s="178">
        <v>1.1380000000000001E-2</v>
      </c>
      <c r="E106" s="43">
        <v>0.30379071009076353</v>
      </c>
    </row>
    <row r="107" spans="1:5" x14ac:dyDescent="0.3">
      <c r="A107" s="187" t="s">
        <v>181</v>
      </c>
    </row>
    <row r="108" spans="1:5" x14ac:dyDescent="0.3">
      <c r="A108" s="188"/>
    </row>
    <row r="109" spans="1:5" ht="20.149999999999999" customHeight="1" x14ac:dyDescent="0.3">
      <c r="A109" s="175" t="s">
        <v>194</v>
      </c>
      <c r="B109" s="175" t="s">
        <v>183</v>
      </c>
    </row>
    <row r="110" spans="1:5" ht="14.5" thickBot="1" x14ac:dyDescent="0.35">
      <c r="A110" s="4"/>
      <c r="B110" s="5" t="s">
        <v>19</v>
      </c>
      <c r="C110" s="96" t="s">
        <v>20</v>
      </c>
      <c r="D110" s="5" t="s">
        <v>21</v>
      </c>
      <c r="E110" s="5" t="s">
        <v>22</v>
      </c>
    </row>
    <row r="111" spans="1:5" ht="14.5" thickBot="1" x14ac:dyDescent="0.35">
      <c r="A111" s="10" t="s">
        <v>184</v>
      </c>
      <c r="B111" s="56">
        <v>2.0499999999999998</v>
      </c>
      <c r="C111" s="57">
        <v>2.0499999999999998</v>
      </c>
      <c r="D111" s="178" t="s">
        <v>106</v>
      </c>
      <c r="E111" s="43" t="s">
        <v>33</v>
      </c>
    </row>
    <row r="112" spans="1:5" ht="14.5" thickBot="1" x14ac:dyDescent="0.35">
      <c r="A112" s="10" t="s">
        <v>115</v>
      </c>
      <c r="B112" s="157">
        <v>35100</v>
      </c>
      <c r="C112" s="168">
        <v>35100</v>
      </c>
      <c r="D112" s="178" t="s">
        <v>106</v>
      </c>
      <c r="E112" s="43" t="s">
        <v>33</v>
      </c>
    </row>
    <row r="113" spans="1:5" ht="14.5" thickBot="1" x14ac:dyDescent="0.35">
      <c r="A113" s="7" t="s">
        <v>185</v>
      </c>
      <c r="B113" s="56"/>
      <c r="C113" s="57"/>
      <c r="D113" s="178"/>
      <c r="E113" s="43"/>
    </row>
    <row r="114" spans="1:5" ht="14.5" thickBot="1" x14ac:dyDescent="0.35">
      <c r="A114" s="10" t="s">
        <v>186</v>
      </c>
      <c r="B114" s="157">
        <v>12000</v>
      </c>
      <c r="C114" s="168">
        <v>12000</v>
      </c>
      <c r="D114" s="178" t="s">
        <v>106</v>
      </c>
      <c r="E114" s="43" t="s">
        <v>33</v>
      </c>
    </row>
    <row r="115" spans="1:5" ht="14.5" thickBot="1" x14ac:dyDescent="0.35">
      <c r="A115" s="10" t="s">
        <v>187</v>
      </c>
      <c r="B115" s="157">
        <v>12000</v>
      </c>
      <c r="C115" s="168">
        <v>12000</v>
      </c>
      <c r="D115" s="178" t="s">
        <v>106</v>
      </c>
      <c r="E115" s="43" t="s">
        <v>33</v>
      </c>
    </row>
    <row r="116" spans="1:5" ht="14.5" thickBot="1" x14ac:dyDescent="0.35">
      <c r="A116" s="10" t="s">
        <v>188</v>
      </c>
      <c r="B116" s="56">
        <v>0.03</v>
      </c>
      <c r="C116" s="57">
        <v>0.03</v>
      </c>
      <c r="D116" s="178" t="s">
        <v>106</v>
      </c>
      <c r="E116" s="43" t="s">
        <v>33</v>
      </c>
    </row>
    <row r="117" spans="1:5" ht="14.5" thickBot="1" x14ac:dyDescent="0.35">
      <c r="A117" s="10" t="s">
        <v>189</v>
      </c>
      <c r="B117" s="56">
        <v>0.02</v>
      </c>
      <c r="C117" s="57">
        <v>0.02</v>
      </c>
      <c r="D117" s="178" t="s">
        <v>106</v>
      </c>
      <c r="E117" s="43" t="s">
        <v>33</v>
      </c>
    </row>
    <row r="118" spans="1:5" ht="14.5" thickBot="1" x14ac:dyDescent="0.35">
      <c r="A118" s="10" t="s">
        <v>190</v>
      </c>
      <c r="B118" s="56">
        <v>0.01</v>
      </c>
      <c r="C118" s="57">
        <v>0.01</v>
      </c>
      <c r="D118" s="178" t="s">
        <v>106</v>
      </c>
      <c r="E118" s="43" t="s">
        <v>33</v>
      </c>
    </row>
    <row r="119" spans="1:5" ht="14.5" thickBot="1" x14ac:dyDescent="0.35">
      <c r="A119" s="7" t="s">
        <v>191</v>
      </c>
      <c r="B119" s="56"/>
      <c r="C119" s="57"/>
      <c r="D119" s="178"/>
      <c r="E119" s="43"/>
    </row>
    <row r="120" spans="1:5" ht="14.5" thickBot="1" x14ac:dyDescent="0.35">
      <c r="A120" s="10" t="s">
        <v>192</v>
      </c>
      <c r="B120" s="157">
        <v>9000</v>
      </c>
      <c r="C120" s="168">
        <v>9000</v>
      </c>
      <c r="D120" s="178" t="s">
        <v>106</v>
      </c>
      <c r="E120" s="43" t="s">
        <v>33</v>
      </c>
    </row>
    <row r="121" spans="1:5" ht="14.5" thickBot="1" x14ac:dyDescent="0.35">
      <c r="A121" s="10" t="s">
        <v>193</v>
      </c>
      <c r="B121" s="157">
        <v>3600</v>
      </c>
      <c r="C121" s="168">
        <v>3600</v>
      </c>
      <c r="D121" s="178" t="s">
        <v>106</v>
      </c>
      <c r="E121" s="43" t="s">
        <v>33</v>
      </c>
    </row>
    <row r="123" spans="1:5" ht="20.149999999999999" customHeight="1" x14ac:dyDescent="0.3">
      <c r="A123" s="175" t="s">
        <v>201</v>
      </c>
      <c r="B123" s="175" t="s">
        <v>195</v>
      </c>
    </row>
    <row r="124" spans="1:5" ht="14.5" thickBot="1" x14ac:dyDescent="0.35">
      <c r="A124" s="4"/>
      <c r="B124" s="5" t="s">
        <v>19</v>
      </c>
      <c r="C124" s="96" t="s">
        <v>20</v>
      </c>
      <c r="D124" s="5" t="s">
        <v>21</v>
      </c>
      <c r="E124" s="5" t="s">
        <v>22</v>
      </c>
    </row>
    <row r="125" spans="1:5" ht="14.5" thickBot="1" x14ac:dyDescent="0.35">
      <c r="A125" s="13" t="s">
        <v>186</v>
      </c>
      <c r="B125" s="234">
        <v>12000</v>
      </c>
      <c r="C125" s="236">
        <v>12000</v>
      </c>
      <c r="D125" s="11" t="s">
        <v>106</v>
      </c>
      <c r="E125" s="43" t="s">
        <v>33</v>
      </c>
    </row>
    <row r="126" spans="1:5" ht="14.5" thickBot="1" x14ac:dyDescent="0.35">
      <c r="A126" s="10" t="s">
        <v>196</v>
      </c>
      <c r="B126" s="235"/>
      <c r="C126" s="237"/>
      <c r="D126" s="11"/>
      <c r="E126" s="43"/>
    </row>
    <row r="127" spans="1:5" ht="14.5" thickBot="1" x14ac:dyDescent="0.35">
      <c r="A127" s="13" t="s">
        <v>186</v>
      </c>
      <c r="B127" s="238">
        <v>7000</v>
      </c>
      <c r="C127" s="239">
        <v>7000</v>
      </c>
      <c r="D127" s="11" t="s">
        <v>106</v>
      </c>
      <c r="E127" s="43" t="s">
        <v>33</v>
      </c>
    </row>
    <row r="128" spans="1:5" ht="14.5" thickBot="1" x14ac:dyDescent="0.35">
      <c r="A128" s="10" t="s">
        <v>197</v>
      </c>
      <c r="B128" s="235"/>
      <c r="C128" s="237"/>
      <c r="D128" s="11"/>
      <c r="E128" s="43"/>
    </row>
    <row r="129" spans="1:5" ht="14.5" thickBot="1" x14ac:dyDescent="0.35">
      <c r="A129" s="7" t="s">
        <v>185</v>
      </c>
      <c r="B129" s="160"/>
      <c r="C129" s="57"/>
      <c r="D129" s="56"/>
      <c r="E129" s="56"/>
    </row>
    <row r="130" spans="1:5" ht="23.5" thickBot="1" x14ac:dyDescent="0.35">
      <c r="A130" s="192" t="s">
        <v>198</v>
      </c>
      <c r="B130" s="193">
        <v>3.4499999999999999E-3</v>
      </c>
      <c r="C130" s="194">
        <v>3.4499999999999999E-3</v>
      </c>
      <c r="D130" s="11" t="s">
        <v>106</v>
      </c>
      <c r="E130" s="43" t="s">
        <v>33</v>
      </c>
    </row>
    <row r="131" spans="1:5" ht="23.5" thickBot="1" x14ac:dyDescent="0.35">
      <c r="A131" s="195" t="s">
        <v>199</v>
      </c>
      <c r="B131" s="196">
        <v>3.4499999999999999E-3</v>
      </c>
      <c r="C131" s="194">
        <v>3.4499999999999999E-3</v>
      </c>
      <c r="D131" s="11" t="s">
        <v>106</v>
      </c>
      <c r="E131" s="43" t="s">
        <v>33</v>
      </c>
    </row>
    <row r="132" spans="1:5" x14ac:dyDescent="0.3">
      <c r="A132" s="29" t="s">
        <v>200</v>
      </c>
    </row>
    <row r="134" spans="1:5" ht="20.149999999999999" customHeight="1" x14ac:dyDescent="0.3">
      <c r="A134" s="175" t="s">
        <v>209</v>
      </c>
      <c r="B134" s="175" t="s">
        <v>202</v>
      </c>
    </row>
    <row r="135" spans="1:5" ht="14.5" thickBot="1" x14ac:dyDescent="0.35">
      <c r="A135" s="197"/>
      <c r="B135" s="5" t="s">
        <v>19</v>
      </c>
      <c r="C135" s="96" t="s">
        <v>20</v>
      </c>
      <c r="D135" s="5" t="s">
        <v>21</v>
      </c>
      <c r="E135" s="5" t="s">
        <v>22</v>
      </c>
    </row>
    <row r="136" spans="1:5" ht="14.5" thickBot="1" x14ac:dyDescent="0.35">
      <c r="A136" s="10" t="s">
        <v>203</v>
      </c>
      <c r="B136" s="56">
        <v>1.89</v>
      </c>
      <c r="C136" s="164">
        <v>1.58602640625</v>
      </c>
      <c r="D136" s="186">
        <v>-0.30397359374999988</v>
      </c>
      <c r="E136" s="43">
        <v>-0.16083258928571423</v>
      </c>
    </row>
    <row r="137" spans="1:5" ht="14.5" thickBot="1" x14ac:dyDescent="0.35">
      <c r="A137" s="10" t="s">
        <v>204</v>
      </c>
      <c r="B137" s="157">
        <v>93750</v>
      </c>
      <c r="C137" s="168">
        <v>93750</v>
      </c>
      <c r="D137" s="11" t="s">
        <v>106</v>
      </c>
      <c r="E137" s="43" t="s">
        <v>33</v>
      </c>
    </row>
    <row r="138" spans="1:5" ht="14.5" thickBot="1" x14ac:dyDescent="0.35">
      <c r="A138" s="10" t="s">
        <v>205</v>
      </c>
      <c r="B138" s="157">
        <v>31250</v>
      </c>
      <c r="C138" s="168">
        <v>31250</v>
      </c>
      <c r="D138" s="11" t="s">
        <v>106</v>
      </c>
      <c r="E138" s="43" t="s">
        <v>33</v>
      </c>
    </row>
    <row r="139" spans="1:5" ht="14.5" thickBot="1" x14ac:dyDescent="0.35">
      <c r="A139" s="7" t="s">
        <v>206</v>
      </c>
      <c r="B139" s="160"/>
      <c r="C139" s="57"/>
      <c r="D139" s="56"/>
      <c r="E139" s="158"/>
    </row>
    <row r="140" spans="1:5" ht="14.5" thickBot="1" x14ac:dyDescent="0.35">
      <c r="A140" s="10" t="s">
        <v>207</v>
      </c>
      <c r="B140" s="56">
        <v>1.643E-2</v>
      </c>
      <c r="C140" s="163">
        <v>1.3911755E-2</v>
      </c>
      <c r="D140" s="178">
        <v>-2.5182450000000006E-3</v>
      </c>
      <c r="E140" s="43">
        <v>-0.15327115033475353</v>
      </c>
    </row>
    <row r="141" spans="1:5" ht="14.5" thickBot="1" x14ac:dyDescent="0.35">
      <c r="A141" s="10" t="s">
        <v>208</v>
      </c>
      <c r="B141" s="56">
        <v>1.4149999999999999E-2</v>
      </c>
      <c r="C141" s="163">
        <v>1.1977579999999998E-2</v>
      </c>
      <c r="D141" s="178">
        <v>-2.1724200000000013E-3</v>
      </c>
      <c r="E141" s="43">
        <v>-0.153</v>
      </c>
    </row>
    <row r="142" spans="1:5" x14ac:dyDescent="0.3">
      <c r="A142" s="29" t="s">
        <v>200</v>
      </c>
    </row>
    <row r="144" spans="1:5" ht="20.149999999999999" customHeight="1" x14ac:dyDescent="0.3">
      <c r="A144" s="175" t="s">
        <v>213</v>
      </c>
      <c r="B144" s="175" t="s">
        <v>210</v>
      </c>
    </row>
    <row r="145" spans="1:5" ht="14.5" thickBot="1" x14ac:dyDescent="0.35">
      <c r="A145" s="197"/>
      <c r="B145" s="5" t="s">
        <v>19</v>
      </c>
      <c r="C145" s="96" t="s">
        <v>20</v>
      </c>
      <c r="D145" s="5" t="s">
        <v>21</v>
      </c>
      <c r="E145" s="5" t="s">
        <v>22</v>
      </c>
    </row>
    <row r="146" spans="1:5" ht="14.5" thickBot="1" x14ac:dyDescent="0.35">
      <c r="A146" s="10" t="s">
        <v>211</v>
      </c>
      <c r="B146" s="159">
        <v>9.2499999999999999E-2</v>
      </c>
      <c r="C146" s="164">
        <v>9.2499999999999999E-2</v>
      </c>
      <c r="D146" s="11" t="s">
        <v>106</v>
      </c>
      <c r="E146" s="43" t="s">
        <v>33</v>
      </c>
    </row>
    <row r="147" spans="1:5" ht="14.5" thickBot="1" x14ac:dyDescent="0.35">
      <c r="A147" s="10" t="s">
        <v>212</v>
      </c>
      <c r="B147" s="56">
        <v>7.3999999999999999E-4</v>
      </c>
      <c r="C147" s="57">
        <v>7.3999999999999999E-4</v>
      </c>
      <c r="D147" s="11" t="s">
        <v>106</v>
      </c>
      <c r="E147" s="43" t="s">
        <v>33</v>
      </c>
    </row>
    <row r="149" spans="1:5" ht="20.149999999999999" customHeight="1" x14ac:dyDescent="0.3">
      <c r="A149" s="175" t="s">
        <v>224</v>
      </c>
      <c r="B149" s="175" t="s">
        <v>214</v>
      </c>
    </row>
    <row r="150" spans="1:5" ht="14.5" thickBot="1" x14ac:dyDescent="0.35">
      <c r="A150" s="197"/>
      <c r="B150" s="5" t="s">
        <v>19</v>
      </c>
      <c r="C150" s="96" t="s">
        <v>20</v>
      </c>
      <c r="D150" s="5" t="s">
        <v>21</v>
      </c>
      <c r="E150" s="5" t="s">
        <v>22</v>
      </c>
    </row>
    <row r="151" spans="1:5" ht="14.5" thickBot="1" x14ac:dyDescent="0.35">
      <c r="A151" s="10" t="s">
        <v>215</v>
      </c>
      <c r="B151" s="56">
        <v>2.57</v>
      </c>
      <c r="C151" s="164">
        <v>3.2484842149395408</v>
      </c>
      <c r="D151" s="186">
        <v>0.67848421493954092</v>
      </c>
      <c r="E151" s="43">
        <v>0.26400164005429611</v>
      </c>
    </row>
    <row r="152" spans="1:5" ht="14.5" thickBot="1" x14ac:dyDescent="0.35">
      <c r="A152" s="10" t="s">
        <v>216</v>
      </c>
      <c r="B152" s="157">
        <v>1957</v>
      </c>
      <c r="C152" s="168">
        <v>1920</v>
      </c>
      <c r="D152" s="185">
        <v>-37</v>
      </c>
      <c r="E152" s="43">
        <v>-1.890648952478283E-2</v>
      </c>
    </row>
    <row r="153" spans="1:5" ht="14.5" thickBot="1" x14ac:dyDescent="0.35">
      <c r="A153" s="10" t="s">
        <v>115</v>
      </c>
      <c r="B153" s="157">
        <v>350525</v>
      </c>
      <c r="C153" s="168">
        <v>333542.25948181306</v>
      </c>
      <c r="D153" s="185">
        <v>-16982.74051818694</v>
      </c>
      <c r="E153" s="43">
        <v>-4.8449441603842638E-2</v>
      </c>
    </row>
    <row r="154" spans="1:5" ht="14.5" thickBot="1" x14ac:dyDescent="0.35">
      <c r="A154" s="7" t="s">
        <v>217</v>
      </c>
      <c r="B154" s="160"/>
      <c r="C154" s="57"/>
      <c r="D154" s="56"/>
      <c r="E154" s="158"/>
    </row>
    <row r="155" spans="1:5" ht="14.5" thickBot="1" x14ac:dyDescent="0.35">
      <c r="A155" s="10" t="s">
        <v>218</v>
      </c>
      <c r="B155" s="56">
        <v>6.6E-4</v>
      </c>
      <c r="C155" s="57">
        <v>8.4999999999999995E-4</v>
      </c>
      <c r="D155" s="178">
        <v>1.8999999999999996E-4</v>
      </c>
      <c r="E155" s="43">
        <v>0.28787878787878779</v>
      </c>
    </row>
    <row r="156" spans="1:5" ht="14.5" thickBot="1" x14ac:dyDescent="0.35">
      <c r="A156" s="10" t="s">
        <v>219</v>
      </c>
      <c r="B156" s="56">
        <v>3.6700000000000001E-3</v>
      </c>
      <c r="C156" s="57">
        <v>4.8700000000000002E-3</v>
      </c>
      <c r="D156" s="178">
        <v>1.2000000000000001E-3</v>
      </c>
      <c r="E156" s="43">
        <v>0.32697547683923706</v>
      </c>
    </row>
    <row r="157" spans="1:5" x14ac:dyDescent="0.3">
      <c r="A157" s="187" t="s">
        <v>181</v>
      </c>
    </row>
  </sheetData>
  <mergeCells count="5">
    <mergeCell ref="A55:D55"/>
    <mergeCell ref="B125:B126"/>
    <mergeCell ref="C125:C126"/>
    <mergeCell ref="B127:B128"/>
    <mergeCell ref="C127:C128"/>
  </mergeCells>
  <hyperlinks>
    <hyperlink ref="A152" location="_ftn1" display="_ftn1" xr:uid="{5DD9D663-8DF5-44F9-ABD8-2CB07AE3C1B1}"/>
    <hyperlink ref="A107" r:id="rId1" display="12024 GSOO, Table 6 - Forecast of available annual production as provided by gas producers, 2024-28 (PJ)" xr:uid="{22777989-31B2-4BC1-A707-E6FEDE0B9B69}"/>
    <hyperlink ref="A157" r:id="rId2" display="12024 GSOO, Table 6 - Forecast of available annual production as provided by gas producers, 2024-28 (PJ)" xr:uid="{AFB5C2BE-F70E-4628-BB64-923A2944E3BD}"/>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C7A5D-F35F-49CC-BEFB-D2D2ABCA0444}">
  <dimension ref="A1:F41"/>
  <sheetViews>
    <sheetView showGridLines="0" workbookViewId="0">
      <selection activeCell="G21" sqref="G21"/>
    </sheetView>
  </sheetViews>
  <sheetFormatPr defaultColWidth="12.19921875" defaultRowHeight="14" x14ac:dyDescent="0.3"/>
  <cols>
    <col min="1" max="1" width="37.8984375" style="72" customWidth="1"/>
    <col min="2" max="5" width="18.8984375" style="72" customWidth="1"/>
    <col min="6" max="16384" width="12.19921875" style="72"/>
  </cols>
  <sheetData>
    <row r="1" spans="1:5" ht="22.5" x14ac:dyDescent="0.45">
      <c r="A1" s="1" t="s">
        <v>220</v>
      </c>
    </row>
    <row r="3" spans="1:5" ht="20.149999999999999" customHeight="1" x14ac:dyDescent="0.3">
      <c r="A3" s="175" t="s">
        <v>221</v>
      </c>
      <c r="B3" s="175" t="s">
        <v>222</v>
      </c>
    </row>
    <row r="4" spans="1:5" ht="23.5" thickBot="1" x14ac:dyDescent="0.35">
      <c r="A4" s="4"/>
      <c r="B4" s="5" t="s">
        <v>3</v>
      </c>
      <c r="C4" s="5" t="s">
        <v>4</v>
      </c>
      <c r="D4" s="5" t="s">
        <v>5</v>
      </c>
      <c r="E4" s="5" t="s">
        <v>6</v>
      </c>
    </row>
    <row r="5" spans="1:5" ht="14.5" thickBot="1" x14ac:dyDescent="0.35">
      <c r="A5" s="74" t="s">
        <v>72</v>
      </c>
      <c r="B5" s="75">
        <v>102.7</v>
      </c>
      <c r="C5" s="75">
        <v>102.10448046190001</v>
      </c>
      <c r="D5" s="132">
        <v>-0.59551953809999247</v>
      </c>
      <c r="E5" s="133">
        <v>-5.7986323086659441E-3</v>
      </c>
    </row>
    <row r="6" spans="1:5" ht="14.5" thickBot="1" x14ac:dyDescent="0.35">
      <c r="A6" s="76" t="s">
        <v>8</v>
      </c>
      <c r="B6" s="77">
        <v>0</v>
      </c>
      <c r="C6" s="77">
        <v>-6.710263000000001E-2</v>
      </c>
      <c r="D6" s="134">
        <v>-6.710263000000001E-2</v>
      </c>
      <c r="E6" s="135" t="s">
        <v>223</v>
      </c>
    </row>
    <row r="7" spans="1:5" ht="14.5" thickBot="1" x14ac:dyDescent="0.35">
      <c r="A7" s="81" t="s">
        <v>9</v>
      </c>
      <c r="B7" s="82">
        <v>102.7</v>
      </c>
      <c r="C7" s="82">
        <v>102.03737783190002</v>
      </c>
      <c r="D7" s="136">
        <v>-0.6626221680999862</v>
      </c>
      <c r="E7" s="137">
        <v>-6.4520172161634482E-3</v>
      </c>
    </row>
    <row r="8" spans="1:5" ht="14.5" thickBot="1" x14ac:dyDescent="0.35">
      <c r="A8" s="74" t="s">
        <v>10</v>
      </c>
      <c r="B8" s="75">
        <v>92.8</v>
      </c>
      <c r="C8" s="75">
        <v>104.92714011259973</v>
      </c>
      <c r="D8" s="132">
        <v>12.127140112599733</v>
      </c>
      <c r="E8" s="133">
        <v>0.13068038914439367</v>
      </c>
    </row>
    <row r="9" spans="1:5" ht="14.5" thickBot="1" x14ac:dyDescent="0.35">
      <c r="A9" s="76" t="s">
        <v>8</v>
      </c>
      <c r="B9" s="77">
        <v>0</v>
      </c>
      <c r="C9" s="77">
        <v>-6.710263000000001E-2</v>
      </c>
      <c r="D9" s="134">
        <v>-6.710263000000001E-2</v>
      </c>
      <c r="E9" s="135" t="s">
        <v>223</v>
      </c>
    </row>
    <row r="10" spans="1:5" ht="14.5" thickBot="1" x14ac:dyDescent="0.35">
      <c r="A10" s="81" t="s">
        <v>11</v>
      </c>
      <c r="B10" s="82">
        <v>92.8</v>
      </c>
      <c r="C10" s="82">
        <v>104.86003748259974</v>
      </c>
      <c r="D10" s="136">
        <v>12.060037482599739</v>
      </c>
      <c r="E10" s="137">
        <v>0.12995730045904891</v>
      </c>
    </row>
    <row r="11" spans="1:5" ht="14.5" thickBot="1" x14ac:dyDescent="0.35">
      <c r="A11" s="85" t="s">
        <v>12</v>
      </c>
      <c r="B11" s="86">
        <v>9.9000000000000057</v>
      </c>
      <c r="C11" s="86">
        <v>-2.8226596506997197</v>
      </c>
      <c r="D11" s="138">
        <v>-12.722659650699725</v>
      </c>
      <c r="E11" s="139" t="s">
        <v>13</v>
      </c>
    </row>
    <row r="12" spans="1:5" ht="15" thickTop="1" thickBot="1" x14ac:dyDescent="0.35">
      <c r="A12" s="88" t="s">
        <v>14</v>
      </c>
      <c r="B12" s="89">
        <v>0.9</v>
      </c>
      <c r="C12" s="89">
        <v>-0.6423891064997882</v>
      </c>
      <c r="D12" s="89">
        <v>-1.5423891064997881</v>
      </c>
      <c r="E12" s="90" t="s">
        <v>15</v>
      </c>
    </row>
    <row r="13" spans="1:5" ht="14.5" thickTop="1" x14ac:dyDescent="0.3"/>
    <row r="14" spans="1:5" ht="20.149999999999999" customHeight="1" x14ac:dyDescent="0.3">
      <c r="A14" s="175" t="s">
        <v>237</v>
      </c>
      <c r="B14" s="175" t="s">
        <v>225</v>
      </c>
    </row>
    <row r="15" spans="1:5" ht="14.5" thickBot="1" x14ac:dyDescent="0.35">
      <c r="A15" s="4"/>
      <c r="B15" s="5" t="s">
        <v>19</v>
      </c>
      <c r="C15" s="96" t="s">
        <v>20</v>
      </c>
      <c r="D15" s="5" t="s">
        <v>21</v>
      </c>
      <c r="E15" s="5" t="s">
        <v>22</v>
      </c>
    </row>
    <row r="16" spans="1:5" ht="14.5" thickBot="1" x14ac:dyDescent="0.35">
      <c r="A16" s="10" t="s">
        <v>226</v>
      </c>
      <c r="B16" s="56">
        <v>99.46</v>
      </c>
      <c r="C16" s="164">
        <v>97.60514264547399</v>
      </c>
      <c r="D16" s="176">
        <v>-1.8548573545260041</v>
      </c>
      <c r="E16" s="43">
        <v>-1.8649279655399198E-2</v>
      </c>
    </row>
    <row r="17" spans="1:6" ht="14.5" thickBot="1" x14ac:dyDescent="0.35">
      <c r="A17" s="10" t="s">
        <v>227</v>
      </c>
      <c r="B17" s="157">
        <v>18018</v>
      </c>
      <c r="C17" s="102">
        <v>17421.905203925544</v>
      </c>
      <c r="D17" s="177">
        <v>-596.0947960744561</v>
      </c>
      <c r="E17" s="43">
        <v>-3.3083294265426576E-2</v>
      </c>
    </row>
    <row r="18" spans="1:6" ht="14.5" thickBot="1" x14ac:dyDescent="0.35">
      <c r="A18" s="7" t="s">
        <v>228</v>
      </c>
      <c r="B18" s="160"/>
      <c r="C18" s="107"/>
      <c r="D18" s="160"/>
      <c r="E18" s="162"/>
    </row>
    <row r="19" spans="1:6" ht="14.5" thickBot="1" x14ac:dyDescent="0.35">
      <c r="A19" s="10" t="s">
        <v>229</v>
      </c>
      <c r="B19" s="56">
        <v>2.6717</v>
      </c>
      <c r="C19" s="148">
        <v>2.7518509999999998</v>
      </c>
      <c r="D19" s="178">
        <v>8.0150999999999861E-2</v>
      </c>
      <c r="E19" s="43">
        <v>2.9999999999999947E-2</v>
      </c>
    </row>
    <row r="20" spans="1:6" ht="14.5" thickBot="1" x14ac:dyDescent="0.35">
      <c r="A20" s="10" t="s">
        <v>230</v>
      </c>
      <c r="B20" s="56">
        <v>5.3434999999999997</v>
      </c>
      <c r="C20" s="148">
        <v>5.5037019999999997</v>
      </c>
      <c r="D20" s="178">
        <v>0.16020199999999996</v>
      </c>
      <c r="E20" s="43">
        <v>2.9980724244409087E-2</v>
      </c>
    </row>
    <row r="21" spans="1:6" ht="23.5" thickBot="1" x14ac:dyDescent="0.35">
      <c r="A21" s="7" t="s">
        <v>231</v>
      </c>
      <c r="B21" s="56"/>
      <c r="C21" s="110"/>
      <c r="D21" s="56"/>
      <c r="E21" s="158"/>
    </row>
    <row r="22" spans="1:6" ht="23.5" thickBot="1" x14ac:dyDescent="0.35">
      <c r="A22" s="10" t="s">
        <v>232</v>
      </c>
      <c r="B22" s="56">
        <v>0.1792</v>
      </c>
      <c r="C22" s="110" t="s">
        <v>233</v>
      </c>
      <c r="D22" s="11" t="s">
        <v>233</v>
      </c>
      <c r="E22" s="43" t="s">
        <v>233</v>
      </c>
    </row>
    <row r="23" spans="1:6" ht="14.5" thickBot="1" x14ac:dyDescent="0.35">
      <c r="A23" s="10" t="s">
        <v>234</v>
      </c>
      <c r="B23" s="56">
        <v>8.72E-2</v>
      </c>
      <c r="C23" s="110" t="s">
        <v>233</v>
      </c>
      <c r="D23" s="11" t="s">
        <v>233</v>
      </c>
      <c r="E23" s="43" t="s">
        <v>233</v>
      </c>
    </row>
    <row r="24" spans="1:6" x14ac:dyDescent="0.3">
      <c r="A24" s="240" t="s">
        <v>235</v>
      </c>
      <c r="B24" s="240"/>
      <c r="C24" s="241"/>
      <c r="D24" s="240"/>
      <c r="E24" s="240"/>
    </row>
    <row r="25" spans="1:6" x14ac:dyDescent="0.3">
      <c r="A25" s="242" t="s">
        <v>236</v>
      </c>
      <c r="B25" s="242"/>
      <c r="C25" s="243"/>
      <c r="D25" s="242"/>
      <c r="E25" s="242"/>
    </row>
    <row r="26" spans="1:6" x14ac:dyDescent="0.3">
      <c r="C26" s="2"/>
    </row>
    <row r="27" spans="1:6" ht="20.149999999999999" customHeight="1" x14ac:dyDescent="0.3">
      <c r="A27" s="175" t="s">
        <v>242</v>
      </c>
      <c r="B27" s="175" t="s">
        <v>238</v>
      </c>
    </row>
    <row r="28" spans="1:6" ht="14.5" thickBot="1" x14ac:dyDescent="0.35">
      <c r="A28" s="4"/>
      <c r="B28" s="5" t="s">
        <v>19</v>
      </c>
      <c r="C28" s="96" t="s">
        <v>20</v>
      </c>
      <c r="D28" s="5" t="s">
        <v>21</v>
      </c>
      <c r="E28" s="5" t="s">
        <v>22</v>
      </c>
    </row>
    <row r="29" spans="1:6" ht="14.5" thickBot="1" x14ac:dyDescent="0.35">
      <c r="A29" s="10" t="s">
        <v>239</v>
      </c>
      <c r="B29" s="56">
        <v>1.61</v>
      </c>
      <c r="C29" s="164">
        <v>1.6583000000000001</v>
      </c>
      <c r="D29" s="176">
        <v>4.830000000000001E-2</v>
      </c>
      <c r="E29" s="43">
        <v>0.03</v>
      </c>
      <c r="F29" s="224"/>
    </row>
    <row r="30" spans="1:6" ht="23.5" thickBot="1" x14ac:dyDescent="0.35">
      <c r="A30" s="10" t="s">
        <v>240</v>
      </c>
      <c r="B30" s="56">
        <v>0.15</v>
      </c>
      <c r="C30" s="57" t="s">
        <v>233</v>
      </c>
      <c r="D30" s="11" t="s">
        <v>233</v>
      </c>
      <c r="E30" s="43" t="s">
        <v>233</v>
      </c>
    </row>
    <row r="31" spans="1:6" ht="14.5" thickBot="1" x14ac:dyDescent="0.35">
      <c r="A31" s="10" t="s">
        <v>241</v>
      </c>
      <c r="B31" s="56">
        <v>0.15</v>
      </c>
      <c r="C31" s="57" t="s">
        <v>233</v>
      </c>
      <c r="D31" s="11" t="s">
        <v>233</v>
      </c>
      <c r="E31" s="43" t="s">
        <v>233</v>
      </c>
    </row>
    <row r="32" spans="1:6" x14ac:dyDescent="0.3">
      <c r="B32" s="2"/>
    </row>
    <row r="33" spans="1:6" ht="20.149999999999999" customHeight="1" x14ac:dyDescent="0.3">
      <c r="A33" s="175" t="s">
        <v>251</v>
      </c>
      <c r="B33" s="3" t="s">
        <v>243</v>
      </c>
    </row>
    <row r="34" spans="1:6" ht="14.5" thickBot="1" x14ac:dyDescent="0.35">
      <c r="A34" s="4"/>
      <c r="B34" s="42" t="s">
        <v>19</v>
      </c>
      <c r="C34" s="96" t="s">
        <v>20</v>
      </c>
      <c r="D34" s="5" t="s">
        <v>21</v>
      </c>
      <c r="E34" s="5" t="s">
        <v>22</v>
      </c>
    </row>
    <row r="35" spans="1:6" ht="23.5" thickBot="1" x14ac:dyDescent="0.35">
      <c r="A35" s="10" t="s">
        <v>244</v>
      </c>
      <c r="B35" s="56">
        <v>1.61</v>
      </c>
      <c r="C35" s="164">
        <v>1.7844167623000002</v>
      </c>
      <c r="D35" s="198">
        <v>0.17441676230000014</v>
      </c>
      <c r="E35" s="43">
        <v>0.106</v>
      </c>
    </row>
    <row r="36" spans="1:6" ht="14.5" thickBot="1" x14ac:dyDescent="0.35">
      <c r="A36" s="10" t="s">
        <v>162</v>
      </c>
      <c r="B36" s="56">
        <v>0.82</v>
      </c>
      <c r="C36" s="164">
        <v>0.83867100000000006</v>
      </c>
      <c r="D36" s="179">
        <v>1.8671000000000104E-2</v>
      </c>
      <c r="E36" s="43">
        <v>2.4E-2</v>
      </c>
    </row>
    <row r="37" spans="1:6" ht="14.5" thickBot="1" x14ac:dyDescent="0.35">
      <c r="A37" s="171" t="s">
        <v>245</v>
      </c>
      <c r="B37" s="160"/>
      <c r="C37" s="161"/>
      <c r="D37" s="160"/>
      <c r="E37" s="162"/>
    </row>
    <row r="38" spans="1:6" ht="23.5" thickBot="1" x14ac:dyDescent="0.35">
      <c r="A38" s="10" t="s">
        <v>246</v>
      </c>
      <c r="B38" s="56">
        <v>0.13764999999999999</v>
      </c>
      <c r="C38" s="163">
        <v>0.15141499999999999</v>
      </c>
      <c r="D38" s="178">
        <v>1.3764999999999999E-2</v>
      </c>
      <c r="E38" s="43">
        <v>0.1</v>
      </c>
    </row>
    <row r="39" spans="1:6" ht="14.5" thickBot="1" x14ac:dyDescent="0.35">
      <c r="A39" s="10" t="s">
        <v>247</v>
      </c>
      <c r="B39" s="157">
        <v>24814</v>
      </c>
      <c r="C39" s="168">
        <v>25533.605999999996</v>
      </c>
      <c r="D39" s="177">
        <v>719.60599999999613</v>
      </c>
      <c r="E39" s="43">
        <v>2.8999999999999845E-2</v>
      </c>
      <c r="F39" s="183"/>
    </row>
    <row r="40" spans="1:6" ht="14.5" thickBot="1" x14ac:dyDescent="0.35">
      <c r="A40" s="10" t="s">
        <v>248</v>
      </c>
      <c r="B40" s="157">
        <v>4839</v>
      </c>
      <c r="C40" s="168">
        <v>4979.3309999999992</v>
      </c>
      <c r="D40" s="177">
        <v>140.33099999999922</v>
      </c>
      <c r="E40" s="43">
        <v>2.8999999999999838E-2</v>
      </c>
      <c r="F40" s="183"/>
    </row>
    <row r="41" spans="1:6" ht="40.5" customHeight="1" x14ac:dyDescent="0.3">
      <c r="A41" s="244" t="s">
        <v>249</v>
      </c>
      <c r="B41" s="244"/>
      <c r="C41" s="244"/>
      <c r="D41" s="244"/>
      <c r="E41" s="244"/>
    </row>
  </sheetData>
  <mergeCells count="3">
    <mergeCell ref="A24:E24"/>
    <mergeCell ref="A25:E25"/>
    <mergeCell ref="A41:E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F3CA1-3B29-468F-BF05-EC0111C08AA9}">
  <dimension ref="A1:D39"/>
  <sheetViews>
    <sheetView showGridLines="0" workbookViewId="0">
      <selection activeCell="A4" sqref="A4"/>
    </sheetView>
  </sheetViews>
  <sheetFormatPr defaultColWidth="12.19921875" defaultRowHeight="14" x14ac:dyDescent="0.3"/>
  <cols>
    <col min="1" max="1" width="42.19921875" style="72" customWidth="1"/>
    <col min="2" max="2" width="21.69921875" style="72" customWidth="1"/>
    <col min="3" max="4" width="17.19921875" style="72" customWidth="1"/>
    <col min="5" max="5" width="15.09765625" style="72" customWidth="1"/>
    <col min="6" max="16384" width="12.19921875" style="72"/>
  </cols>
  <sheetData>
    <row r="1" spans="1:4" ht="22.5" x14ac:dyDescent="0.45">
      <c r="A1" s="1" t="s">
        <v>250</v>
      </c>
    </row>
    <row r="2" spans="1:4" ht="22.5" x14ac:dyDescent="0.45">
      <c r="A2" s="1"/>
    </row>
    <row r="3" spans="1:4" ht="20.149999999999999" customHeight="1" x14ac:dyDescent="0.3">
      <c r="A3" s="95" t="s">
        <v>268</v>
      </c>
      <c r="B3" s="95" t="s">
        <v>252</v>
      </c>
    </row>
    <row r="4" spans="1:4" ht="23.5" thickBot="1" x14ac:dyDescent="0.35">
      <c r="A4" s="199" t="s">
        <v>253</v>
      </c>
      <c r="B4" s="6" t="s">
        <v>254</v>
      </c>
      <c r="C4" s="42" t="s">
        <v>6</v>
      </c>
    </row>
    <row r="5" spans="1:4" ht="14.5" thickBot="1" x14ac:dyDescent="0.35">
      <c r="A5" s="200" t="s">
        <v>255</v>
      </c>
      <c r="B5" s="66">
        <v>365</v>
      </c>
      <c r="C5" s="201">
        <v>5.7971014492753624E-2</v>
      </c>
    </row>
    <row r="6" spans="1:4" ht="14.5" thickBot="1" x14ac:dyDescent="0.35">
      <c r="A6" s="200" t="s">
        <v>256</v>
      </c>
      <c r="B6" s="66">
        <v>400</v>
      </c>
      <c r="C6" s="201">
        <v>5.2631578947368418E-2</v>
      </c>
    </row>
    <row r="7" spans="1:4" ht="14.5" thickBot="1" x14ac:dyDescent="0.35">
      <c r="A7" s="200" t="s">
        <v>257</v>
      </c>
      <c r="B7" s="66">
        <v>445</v>
      </c>
      <c r="C7" s="201">
        <v>4.7058823529411764E-2</v>
      </c>
    </row>
    <row r="8" spans="1:4" ht="14.5" thickBot="1" x14ac:dyDescent="0.35">
      <c r="A8" s="200" t="s">
        <v>258</v>
      </c>
      <c r="B8" s="66">
        <v>515</v>
      </c>
      <c r="C8" s="201">
        <v>4.0404040404040407E-2</v>
      </c>
    </row>
    <row r="9" spans="1:4" ht="14.5" thickBot="1" x14ac:dyDescent="0.35">
      <c r="A9" s="200" t="s">
        <v>259</v>
      </c>
      <c r="B9" s="66" t="s">
        <v>260</v>
      </c>
      <c r="C9" s="202" t="s">
        <v>223</v>
      </c>
    </row>
    <row r="10" spans="1:4" ht="46.5" thickBot="1" x14ac:dyDescent="0.35">
      <c r="A10" s="200" t="s">
        <v>261</v>
      </c>
      <c r="B10" s="57" t="s">
        <v>262</v>
      </c>
      <c r="C10" s="202" t="s">
        <v>223</v>
      </c>
    </row>
    <row r="11" spans="1:4" ht="14.5" thickBot="1" x14ac:dyDescent="0.35">
      <c r="A11" s="200" t="s">
        <v>263</v>
      </c>
      <c r="B11" s="203">
        <v>30</v>
      </c>
      <c r="C11" s="202" t="s">
        <v>223</v>
      </c>
    </row>
    <row r="13" spans="1:4" x14ac:dyDescent="0.3">
      <c r="A13" s="188" t="s">
        <v>264</v>
      </c>
    </row>
    <row r="14" spans="1:4" x14ac:dyDescent="0.3">
      <c r="A14" s="188" t="s">
        <v>265</v>
      </c>
    </row>
    <row r="15" spans="1:4" ht="44.5" customHeight="1" x14ac:dyDescent="0.3">
      <c r="A15" s="245" t="s">
        <v>266</v>
      </c>
      <c r="B15" s="245"/>
      <c r="C15" s="245"/>
      <c r="D15" s="245"/>
    </row>
    <row r="16" spans="1:4" x14ac:dyDescent="0.3">
      <c r="A16" s="221"/>
      <c r="B16" s="221"/>
      <c r="C16" s="221"/>
      <c r="D16" s="221"/>
    </row>
    <row r="25" spans="2:3" x14ac:dyDescent="0.3">
      <c r="C25" s="2"/>
    </row>
    <row r="31" spans="2:3" x14ac:dyDescent="0.3">
      <c r="B31" s="2"/>
    </row>
    <row r="32" spans="2:3" x14ac:dyDescent="0.3">
      <c r="B32" s="2"/>
    </row>
    <row r="33" spans="2:2" x14ac:dyDescent="0.3">
      <c r="B33" s="2"/>
    </row>
    <row r="34" spans="2:2" x14ac:dyDescent="0.3">
      <c r="B34" s="2"/>
    </row>
    <row r="35" spans="2:2" x14ac:dyDescent="0.3">
      <c r="B35" s="2"/>
    </row>
    <row r="36" spans="2:2" x14ac:dyDescent="0.3">
      <c r="B36" s="2"/>
    </row>
    <row r="37" spans="2:2" x14ac:dyDescent="0.3">
      <c r="B37" s="2"/>
    </row>
    <row r="38" spans="2:2" x14ac:dyDescent="0.3">
      <c r="B38" s="2"/>
    </row>
    <row r="39" spans="2:2" x14ac:dyDescent="0.3">
      <c r="B39" s="2"/>
    </row>
  </sheetData>
  <mergeCells count="1">
    <mergeCell ref="A15:D1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4DB4D-F199-4B7C-890B-CAD9BAF2AE5B}">
  <dimension ref="A1:G127"/>
  <sheetViews>
    <sheetView showGridLines="0" tabSelected="1" workbookViewId="0">
      <selection activeCell="I20" sqref="I20"/>
    </sheetView>
  </sheetViews>
  <sheetFormatPr defaultColWidth="10.19921875" defaultRowHeight="14" x14ac:dyDescent="0.3"/>
  <cols>
    <col min="1" max="1" width="55.19921875" style="2" customWidth="1"/>
    <col min="2" max="2" width="21.3984375" style="2" customWidth="1"/>
    <col min="3" max="5" width="20.3984375" style="2" customWidth="1"/>
    <col min="6" max="6" width="23.19921875" style="2" customWidth="1"/>
    <col min="7" max="16384" width="10.19921875" style="2"/>
  </cols>
  <sheetData>
    <row r="1" spans="1:5" ht="22.5" x14ac:dyDescent="0.45">
      <c r="A1" s="1" t="s">
        <v>267</v>
      </c>
    </row>
    <row r="3" spans="1:5" x14ac:dyDescent="0.3">
      <c r="A3" s="3" t="s">
        <v>273</v>
      </c>
      <c r="B3" s="3" t="s">
        <v>267</v>
      </c>
    </row>
    <row r="4" spans="1:5" s="72" customFormat="1" ht="14.5" thickBot="1" x14ac:dyDescent="0.35">
      <c r="A4" s="4"/>
      <c r="B4" s="5" t="s">
        <v>19</v>
      </c>
      <c r="C4" s="96" t="s">
        <v>20</v>
      </c>
      <c r="D4" s="5" t="s">
        <v>21</v>
      </c>
      <c r="E4" s="5" t="s">
        <v>22</v>
      </c>
    </row>
    <row r="5" spans="1:5" ht="14.5" thickBot="1" x14ac:dyDescent="0.35">
      <c r="A5" s="200" t="s">
        <v>269</v>
      </c>
      <c r="B5" s="157">
        <v>17600</v>
      </c>
      <c r="C5" s="204">
        <v>18450</v>
      </c>
      <c r="D5" s="177">
        <v>850</v>
      </c>
      <c r="E5" s="43">
        <v>4.8295454545454544E-2</v>
      </c>
    </row>
    <row r="6" spans="1:5" ht="14.5" thickBot="1" x14ac:dyDescent="0.35">
      <c r="A6" s="200" t="s">
        <v>270</v>
      </c>
      <c r="B6" s="157">
        <v>11250</v>
      </c>
      <c r="C6" s="204">
        <v>9500</v>
      </c>
      <c r="D6" s="177">
        <v>-1700</v>
      </c>
      <c r="E6" s="43">
        <v>-0.156</v>
      </c>
    </row>
    <row r="7" spans="1:5" ht="14.5" thickBot="1" x14ac:dyDescent="0.35">
      <c r="A7" s="200" t="s">
        <v>271</v>
      </c>
      <c r="B7" s="56">
        <v>1000</v>
      </c>
      <c r="C7" s="204">
        <v>1050</v>
      </c>
      <c r="D7" s="177">
        <v>50</v>
      </c>
      <c r="E7" s="43">
        <v>0.05</v>
      </c>
    </row>
    <row r="8" spans="1:5" ht="14.5" thickBot="1" x14ac:dyDescent="0.35">
      <c r="A8" s="200" t="s">
        <v>272</v>
      </c>
      <c r="B8" s="157">
        <v>6500</v>
      </c>
      <c r="C8" s="204">
        <v>6800</v>
      </c>
      <c r="D8" s="177">
        <v>300</v>
      </c>
      <c r="E8" s="43">
        <v>4.5999999999999999E-2</v>
      </c>
    </row>
    <row r="10" spans="1:5" x14ac:dyDescent="0.3">
      <c r="A10" s="3" t="s">
        <v>279</v>
      </c>
      <c r="B10" s="3" t="s">
        <v>274</v>
      </c>
    </row>
    <row r="11" spans="1:5" s="72" customFormat="1" ht="14.5" thickBot="1" x14ac:dyDescent="0.35">
      <c r="A11" s="4"/>
      <c r="B11" s="5" t="s">
        <v>19</v>
      </c>
      <c r="C11" s="96" t="s">
        <v>20</v>
      </c>
      <c r="D11" s="5" t="s">
        <v>21</v>
      </c>
      <c r="E11" s="5" t="s">
        <v>22</v>
      </c>
    </row>
    <row r="12" spans="1:5" ht="14.5" thickBot="1" x14ac:dyDescent="0.35">
      <c r="A12" s="200" t="s">
        <v>275</v>
      </c>
      <c r="B12" s="56">
        <v>560</v>
      </c>
      <c r="C12" s="205">
        <v>585</v>
      </c>
      <c r="D12" s="177">
        <v>25</v>
      </c>
      <c r="E12" s="43">
        <v>4.4642857142857144E-2</v>
      </c>
    </row>
    <row r="13" spans="1:5" ht="14.5" thickBot="1" x14ac:dyDescent="0.35">
      <c r="A13" s="200" t="s">
        <v>276</v>
      </c>
      <c r="B13" s="56">
        <v>470</v>
      </c>
      <c r="C13" s="205">
        <v>490</v>
      </c>
      <c r="D13" s="177">
        <v>20</v>
      </c>
      <c r="E13" s="43">
        <v>4.2553191489361701E-2</v>
      </c>
    </row>
    <row r="14" spans="1:5" ht="14.5" thickBot="1" x14ac:dyDescent="0.35">
      <c r="A14" s="200" t="s">
        <v>277</v>
      </c>
      <c r="B14" s="56">
        <v>370</v>
      </c>
      <c r="C14" s="205">
        <v>390</v>
      </c>
      <c r="D14" s="177">
        <v>20</v>
      </c>
      <c r="E14" s="43">
        <v>5.4054054054054057E-2</v>
      </c>
    </row>
    <row r="15" spans="1:5" ht="14.5" thickBot="1" x14ac:dyDescent="0.35">
      <c r="A15" s="200" t="s">
        <v>278</v>
      </c>
      <c r="B15" s="56">
        <v>340</v>
      </c>
      <c r="C15" s="205">
        <v>355</v>
      </c>
      <c r="D15" s="177">
        <v>15</v>
      </c>
      <c r="E15" s="43">
        <v>4.4117647058823532E-2</v>
      </c>
    </row>
    <row r="16" spans="1:5" ht="14.5" thickBot="1" x14ac:dyDescent="0.35">
      <c r="A16" s="200" t="s">
        <v>255</v>
      </c>
      <c r="B16" s="56">
        <v>320</v>
      </c>
      <c r="C16" s="205">
        <v>335</v>
      </c>
      <c r="D16" s="177">
        <v>15</v>
      </c>
      <c r="E16" s="43">
        <v>4.6875E-2</v>
      </c>
    </row>
    <row r="17" spans="1:5" ht="14.5" thickBot="1" x14ac:dyDescent="0.35">
      <c r="A17" s="200" t="s">
        <v>481</v>
      </c>
      <c r="B17" s="56">
        <v>270</v>
      </c>
      <c r="C17" s="206">
        <v>285</v>
      </c>
      <c r="D17" s="177">
        <v>15</v>
      </c>
      <c r="E17" s="43">
        <v>5.5555555555555552E-2</v>
      </c>
    </row>
    <row r="19" spans="1:5" x14ac:dyDescent="0.3">
      <c r="A19" s="3" t="s">
        <v>315</v>
      </c>
      <c r="B19" s="3" t="s">
        <v>280</v>
      </c>
      <c r="C19" s="151"/>
    </row>
    <row r="20" spans="1:5" s="72" customFormat="1" ht="14.5" thickBot="1" x14ac:dyDescent="0.35">
      <c r="A20" s="4"/>
      <c r="B20" s="5" t="s">
        <v>19</v>
      </c>
      <c r="C20" s="141" t="s">
        <v>20</v>
      </c>
      <c r="D20" s="5" t="s">
        <v>21</v>
      </c>
      <c r="E20" s="5" t="s">
        <v>22</v>
      </c>
    </row>
    <row r="21" spans="1:5" ht="14.5" thickBot="1" x14ac:dyDescent="0.35">
      <c r="A21" s="10" t="s">
        <v>281</v>
      </c>
      <c r="B21" s="157">
        <v>41800</v>
      </c>
      <c r="C21" s="102">
        <v>46000</v>
      </c>
      <c r="D21" s="177">
        <v>4200</v>
      </c>
      <c r="E21" s="225">
        <v>0.1004784688995215</v>
      </c>
    </row>
    <row r="22" spans="1:5" ht="14.5" thickBot="1" x14ac:dyDescent="0.35">
      <c r="A22" s="10" t="s">
        <v>282</v>
      </c>
      <c r="B22" s="157">
        <v>54850</v>
      </c>
      <c r="C22" s="102">
        <v>61750</v>
      </c>
      <c r="D22" s="177">
        <v>6900</v>
      </c>
      <c r="E22" s="225">
        <v>0.12579762989972654</v>
      </c>
    </row>
    <row r="23" spans="1:5" ht="14.5" thickBot="1" x14ac:dyDescent="0.35">
      <c r="A23" s="10" t="s">
        <v>283</v>
      </c>
      <c r="B23" s="157">
        <v>40100</v>
      </c>
      <c r="C23" s="102">
        <v>42100</v>
      </c>
      <c r="D23" s="177">
        <v>2000</v>
      </c>
      <c r="E23" s="225">
        <v>4.9875311720698257E-2</v>
      </c>
    </row>
    <row r="24" spans="1:5" ht="14.5" thickBot="1" x14ac:dyDescent="0.35">
      <c r="A24" s="10" t="s">
        <v>284</v>
      </c>
      <c r="B24" s="157">
        <v>31250</v>
      </c>
      <c r="C24" s="168" t="s">
        <v>102</v>
      </c>
      <c r="D24" s="157"/>
      <c r="E24" s="226"/>
    </row>
    <row r="25" spans="1:5" ht="14.5" thickBot="1" x14ac:dyDescent="0.35">
      <c r="A25" s="10" t="s">
        <v>285</v>
      </c>
      <c r="B25" s="157">
        <v>43300</v>
      </c>
      <c r="C25" s="168" t="s">
        <v>102</v>
      </c>
      <c r="D25" s="157"/>
      <c r="E25" s="226"/>
    </row>
    <row r="26" spans="1:5" ht="14.5" thickBot="1" x14ac:dyDescent="0.35">
      <c r="A26" s="10" t="s">
        <v>286</v>
      </c>
      <c r="B26" s="157">
        <v>41950</v>
      </c>
      <c r="C26" s="168">
        <v>44050</v>
      </c>
      <c r="D26" s="177">
        <v>2100</v>
      </c>
      <c r="E26" s="225">
        <v>5.0059594755661463E-2</v>
      </c>
    </row>
    <row r="27" spans="1:5" ht="14.5" thickBot="1" x14ac:dyDescent="0.35">
      <c r="A27" s="10" t="s">
        <v>287</v>
      </c>
      <c r="B27" s="157">
        <v>29200</v>
      </c>
      <c r="C27" s="168">
        <v>30650</v>
      </c>
      <c r="D27" s="177">
        <v>1450</v>
      </c>
      <c r="E27" s="225">
        <v>4.9657534246575263E-2</v>
      </c>
    </row>
    <row r="28" spans="1:5" ht="14.5" thickBot="1" x14ac:dyDescent="0.35">
      <c r="A28" s="10" t="s">
        <v>288</v>
      </c>
      <c r="B28" s="157">
        <v>13250</v>
      </c>
      <c r="C28" s="168">
        <v>13950</v>
      </c>
      <c r="D28" s="177">
        <v>700</v>
      </c>
      <c r="E28" s="225">
        <v>5.2830188679245271E-2</v>
      </c>
    </row>
    <row r="29" spans="1:5" ht="14.5" thickBot="1" x14ac:dyDescent="0.35">
      <c r="A29" s="10" t="s">
        <v>289</v>
      </c>
      <c r="B29" s="157">
        <v>21750</v>
      </c>
      <c r="C29" s="168">
        <v>22850</v>
      </c>
      <c r="D29" s="177">
        <v>1100</v>
      </c>
      <c r="E29" s="225">
        <v>5.0574712643678188E-2</v>
      </c>
    </row>
    <row r="30" spans="1:5" ht="14.5" thickBot="1" x14ac:dyDescent="0.35">
      <c r="A30" s="10" t="s">
        <v>290</v>
      </c>
      <c r="B30" s="157">
        <v>60800</v>
      </c>
      <c r="C30" s="168">
        <v>63850</v>
      </c>
      <c r="D30" s="177">
        <v>3050</v>
      </c>
      <c r="E30" s="225">
        <v>5.016447368421062E-2</v>
      </c>
    </row>
    <row r="31" spans="1:5" ht="14.5" thickBot="1" x14ac:dyDescent="0.35">
      <c r="A31" s="10" t="s">
        <v>291</v>
      </c>
      <c r="B31" s="157">
        <v>22450</v>
      </c>
      <c r="C31" s="168">
        <v>23600</v>
      </c>
      <c r="D31" s="177">
        <v>1150</v>
      </c>
      <c r="E31" s="225">
        <v>5.1224944320712673E-2</v>
      </c>
    </row>
    <row r="32" spans="1:5" ht="14.5" thickBot="1" x14ac:dyDescent="0.35">
      <c r="A32" s="10" t="s">
        <v>292</v>
      </c>
      <c r="B32" s="157">
        <v>16300</v>
      </c>
      <c r="C32" s="168">
        <v>17150</v>
      </c>
      <c r="D32" s="177">
        <v>850</v>
      </c>
      <c r="E32" s="225">
        <v>5.2147239263803602E-2</v>
      </c>
    </row>
    <row r="33" spans="1:5" ht="14.5" thickBot="1" x14ac:dyDescent="0.35">
      <c r="A33" s="10" t="s">
        <v>293</v>
      </c>
      <c r="B33" s="157">
        <v>14950</v>
      </c>
      <c r="C33" s="168">
        <v>12600</v>
      </c>
      <c r="D33" s="177">
        <v>-2350</v>
      </c>
      <c r="E33" s="225">
        <v>-0.15719063545150502</v>
      </c>
    </row>
    <row r="34" spans="1:5" ht="14.5" thickBot="1" x14ac:dyDescent="0.35">
      <c r="A34" s="10" t="s">
        <v>294</v>
      </c>
      <c r="B34" s="157">
        <v>11250</v>
      </c>
      <c r="C34" s="168">
        <v>9500</v>
      </c>
      <c r="D34" s="177">
        <v>-1750</v>
      </c>
      <c r="E34" s="225">
        <v>-0.15555555555555556</v>
      </c>
    </row>
    <row r="35" spans="1:5" ht="14.5" thickBot="1" x14ac:dyDescent="0.35">
      <c r="A35" s="10" t="s">
        <v>295</v>
      </c>
      <c r="B35" s="157">
        <v>10200</v>
      </c>
      <c r="C35" s="168">
        <v>10750</v>
      </c>
      <c r="D35" s="177">
        <v>550</v>
      </c>
      <c r="E35" s="225">
        <v>5.3921568627451011E-2</v>
      </c>
    </row>
    <row r="36" spans="1:5" ht="14.5" thickBot="1" x14ac:dyDescent="0.35">
      <c r="A36" s="7" t="s">
        <v>296</v>
      </c>
      <c r="B36" s="160"/>
      <c r="C36" s="57"/>
      <c r="D36" s="56"/>
      <c r="E36" s="226"/>
    </row>
    <row r="37" spans="1:5" ht="25" thickBot="1" x14ac:dyDescent="0.35">
      <c r="A37" s="10" t="s">
        <v>297</v>
      </c>
      <c r="B37" s="157">
        <v>13600</v>
      </c>
      <c r="C37" s="168">
        <v>14300</v>
      </c>
      <c r="D37" s="177">
        <v>700</v>
      </c>
      <c r="E37" s="225">
        <v>5.1470588235294157E-2</v>
      </c>
    </row>
    <row r="38" spans="1:5" ht="25" thickBot="1" x14ac:dyDescent="0.35">
      <c r="A38" s="10" t="s">
        <v>298</v>
      </c>
      <c r="B38" s="157">
        <v>13600</v>
      </c>
      <c r="C38" s="168">
        <v>14300</v>
      </c>
      <c r="D38" s="177">
        <v>700</v>
      </c>
      <c r="E38" s="225">
        <v>5.1470588235294157E-2</v>
      </c>
    </row>
    <row r="39" spans="1:5" ht="35" thickBot="1" x14ac:dyDescent="0.35">
      <c r="A39" s="10" t="s">
        <v>299</v>
      </c>
      <c r="B39" s="157">
        <v>5800</v>
      </c>
      <c r="C39" s="168">
        <v>6100</v>
      </c>
      <c r="D39" s="177">
        <v>300</v>
      </c>
      <c r="E39" s="225">
        <v>5.1724137931034475E-2</v>
      </c>
    </row>
    <row r="40" spans="1:5" ht="14.5" thickBot="1" x14ac:dyDescent="0.35">
      <c r="A40" s="7" t="s">
        <v>300</v>
      </c>
      <c r="B40" s="160"/>
      <c r="C40" s="57"/>
      <c r="D40" s="177"/>
      <c r="E40" s="225"/>
    </row>
    <row r="41" spans="1:5" ht="14.5" thickBot="1" x14ac:dyDescent="0.35">
      <c r="A41" s="10" t="s">
        <v>301</v>
      </c>
      <c r="B41" s="157">
        <v>20250</v>
      </c>
      <c r="C41" s="168">
        <v>21300</v>
      </c>
      <c r="D41" s="177">
        <v>1050</v>
      </c>
      <c r="E41" s="225">
        <v>5.1851851851851816E-2</v>
      </c>
    </row>
    <row r="42" spans="1:5" ht="36.5" thickBot="1" x14ac:dyDescent="0.35">
      <c r="A42" s="10" t="s">
        <v>302</v>
      </c>
      <c r="B42" s="157">
        <v>12650</v>
      </c>
      <c r="C42" s="168">
        <v>13300</v>
      </c>
      <c r="D42" s="177">
        <v>650</v>
      </c>
      <c r="E42" s="225">
        <v>5.1383399209486091E-2</v>
      </c>
    </row>
    <row r="43" spans="1:5" ht="35" thickBot="1" x14ac:dyDescent="0.35">
      <c r="A43" s="10" t="s">
        <v>303</v>
      </c>
      <c r="B43" s="157">
        <v>2550</v>
      </c>
      <c r="C43" s="168">
        <v>2700</v>
      </c>
      <c r="D43" s="177">
        <v>150</v>
      </c>
      <c r="E43" s="225">
        <v>5.8823529411764719E-2</v>
      </c>
    </row>
    <row r="44" spans="1:5" ht="23.5" thickBot="1" x14ac:dyDescent="0.35">
      <c r="A44" s="10" t="s">
        <v>304</v>
      </c>
      <c r="B44" s="157">
        <v>2550</v>
      </c>
      <c r="C44" s="168">
        <v>2700</v>
      </c>
      <c r="D44" s="177">
        <v>150</v>
      </c>
      <c r="E44" s="225">
        <v>5.8823529411764719E-2</v>
      </c>
    </row>
    <row r="45" spans="1:5" ht="14.5" thickBot="1" x14ac:dyDescent="0.35">
      <c r="A45" s="7" t="s">
        <v>305</v>
      </c>
      <c r="B45" s="160"/>
      <c r="C45" s="57"/>
      <c r="D45" s="177"/>
      <c r="E45" s="225"/>
    </row>
    <row r="46" spans="1:5" ht="23.5" thickBot="1" x14ac:dyDescent="0.35">
      <c r="A46" s="10" t="s">
        <v>306</v>
      </c>
      <c r="B46" s="157">
        <v>6050</v>
      </c>
      <c r="C46" s="168">
        <v>6400</v>
      </c>
      <c r="D46" s="177">
        <v>350</v>
      </c>
      <c r="E46" s="225">
        <v>5.7851239669421517E-2</v>
      </c>
    </row>
    <row r="47" spans="1:5" ht="23.5" thickBot="1" x14ac:dyDescent="0.35">
      <c r="A47" s="10" t="s">
        <v>307</v>
      </c>
      <c r="B47" s="157">
        <v>3050</v>
      </c>
      <c r="C47" s="168">
        <v>3250</v>
      </c>
      <c r="D47" s="177">
        <v>200</v>
      </c>
      <c r="E47" s="225">
        <v>6.5573770491803351E-2</v>
      </c>
    </row>
    <row r="48" spans="1:5" ht="14.5" thickBot="1" x14ac:dyDescent="0.35">
      <c r="A48" s="7" t="s">
        <v>308</v>
      </c>
      <c r="B48" s="160"/>
      <c r="C48" s="57"/>
      <c r="D48" s="177"/>
      <c r="E48" s="225"/>
    </row>
    <row r="49" spans="1:7" ht="23.5" thickBot="1" x14ac:dyDescent="0.35">
      <c r="A49" s="10" t="s">
        <v>309</v>
      </c>
      <c r="B49" s="157">
        <v>13850</v>
      </c>
      <c r="C49" s="168">
        <v>14550</v>
      </c>
      <c r="D49" s="177">
        <v>700</v>
      </c>
      <c r="E49" s="225">
        <v>5.0541516245487417E-2</v>
      </c>
    </row>
    <row r="50" spans="1:7" ht="23.5" thickBot="1" x14ac:dyDescent="0.35">
      <c r="A50" s="10" t="s">
        <v>310</v>
      </c>
      <c r="B50" s="157">
        <v>9100</v>
      </c>
      <c r="C50" s="168">
        <v>9550</v>
      </c>
      <c r="D50" s="177">
        <v>450</v>
      </c>
      <c r="E50" s="225">
        <v>4.9450549450549497E-2</v>
      </c>
    </row>
    <row r="51" spans="1:7" x14ac:dyDescent="0.3">
      <c r="A51" s="207" t="s">
        <v>311</v>
      </c>
    </row>
    <row r="52" spans="1:7" x14ac:dyDescent="0.3">
      <c r="A52" s="207" t="s">
        <v>312</v>
      </c>
    </row>
    <row r="53" spans="1:7" x14ac:dyDescent="0.3">
      <c r="A53" s="207" t="s">
        <v>313</v>
      </c>
    </row>
    <row r="54" spans="1:7" x14ac:dyDescent="0.3">
      <c r="A54" s="207" t="s">
        <v>314</v>
      </c>
    </row>
    <row r="56" spans="1:7" s="72" customFormat="1" ht="20.149999999999999" customHeight="1" x14ac:dyDescent="0.3">
      <c r="A56" s="175" t="s">
        <v>324</v>
      </c>
      <c r="B56" s="175" t="s">
        <v>316</v>
      </c>
    </row>
    <row r="57" spans="1:7" s="72" customFormat="1" ht="14.5" thickBot="1" x14ac:dyDescent="0.35">
      <c r="A57" s="4"/>
      <c r="B57" s="5" t="s">
        <v>19</v>
      </c>
      <c r="C57" s="96" t="s">
        <v>20</v>
      </c>
      <c r="D57" s="5" t="s">
        <v>21</v>
      </c>
      <c r="E57" s="5" t="s">
        <v>22</v>
      </c>
    </row>
    <row r="58" spans="1:7" ht="14.5" thickBot="1" x14ac:dyDescent="0.35">
      <c r="A58" s="10" t="s">
        <v>317</v>
      </c>
      <c r="B58" s="157">
        <v>2800</v>
      </c>
      <c r="C58" s="168">
        <v>2884</v>
      </c>
      <c r="D58" s="177">
        <v>84</v>
      </c>
      <c r="E58" s="225">
        <v>0.03</v>
      </c>
      <c r="G58" s="72"/>
    </row>
    <row r="59" spans="1:7" ht="14.5" thickBot="1" x14ac:dyDescent="0.35">
      <c r="A59" s="10" t="s">
        <v>318</v>
      </c>
      <c r="B59" s="157">
        <v>5150</v>
      </c>
      <c r="C59" s="168">
        <v>5305</v>
      </c>
      <c r="D59" s="177">
        <v>155</v>
      </c>
      <c r="E59" s="225">
        <v>3.0097087378640777E-2</v>
      </c>
    </row>
    <row r="60" spans="1:7" ht="14.5" thickBot="1" x14ac:dyDescent="0.35">
      <c r="A60" s="10" t="s">
        <v>319</v>
      </c>
      <c r="B60" s="157">
        <v>2800</v>
      </c>
      <c r="C60" s="168">
        <v>2884</v>
      </c>
      <c r="D60" s="177">
        <v>84</v>
      </c>
      <c r="E60" s="225">
        <v>0.03</v>
      </c>
    </row>
    <row r="61" spans="1:7" ht="14.5" thickBot="1" x14ac:dyDescent="0.35">
      <c r="A61" s="10" t="s">
        <v>320</v>
      </c>
      <c r="B61" s="157">
        <v>1450</v>
      </c>
      <c r="C61" s="168">
        <v>1494</v>
      </c>
      <c r="D61" s="177">
        <v>44</v>
      </c>
      <c r="E61" s="225">
        <v>3.0344827586206897E-2</v>
      </c>
    </row>
    <row r="62" spans="1:7" ht="14.5" thickBot="1" x14ac:dyDescent="0.35">
      <c r="A62" s="10" t="s">
        <v>321</v>
      </c>
      <c r="B62" s="157">
        <v>12700</v>
      </c>
      <c r="C62" s="168">
        <v>13081</v>
      </c>
      <c r="D62" s="177">
        <v>381</v>
      </c>
      <c r="E62" s="225">
        <v>0.03</v>
      </c>
    </row>
    <row r="63" spans="1:7" ht="35" thickBot="1" x14ac:dyDescent="0.35">
      <c r="A63" s="10" t="s">
        <v>322</v>
      </c>
      <c r="B63" s="56">
        <v>650</v>
      </c>
      <c r="C63" s="222">
        <f>B63*1.03</f>
        <v>669.5</v>
      </c>
      <c r="D63" s="177">
        <f>C63-B63</f>
        <v>19.5</v>
      </c>
      <c r="E63" s="225">
        <f>D63/B63</f>
        <v>0.03</v>
      </c>
    </row>
    <row r="64" spans="1:7" x14ac:dyDescent="0.3">
      <c r="A64" s="207" t="s">
        <v>323</v>
      </c>
    </row>
    <row r="66" spans="1:6" s="72" customFormat="1" ht="20.149999999999999" customHeight="1" x14ac:dyDescent="0.3">
      <c r="A66" s="175" t="s">
        <v>332</v>
      </c>
      <c r="B66" s="175" t="s">
        <v>325</v>
      </c>
    </row>
    <row r="67" spans="1:6" ht="23.5" thickBot="1" x14ac:dyDescent="0.35">
      <c r="A67" s="4"/>
      <c r="B67" s="5" t="s">
        <v>326</v>
      </c>
      <c r="C67" s="96" t="s">
        <v>327</v>
      </c>
    </row>
    <row r="68" spans="1:6" ht="14.5" thickBot="1" x14ac:dyDescent="0.35">
      <c r="A68" s="208"/>
      <c r="B68" s="209"/>
      <c r="C68" s="210"/>
    </row>
    <row r="69" spans="1:6" ht="15" thickTop="1" thickBot="1" x14ac:dyDescent="0.35">
      <c r="A69" s="10" t="s">
        <v>328</v>
      </c>
      <c r="B69" s="157">
        <v>2000</v>
      </c>
      <c r="C69" s="168">
        <v>2000</v>
      </c>
    </row>
    <row r="70" spans="1:6" ht="14.5" thickBot="1" x14ac:dyDescent="0.35">
      <c r="A70" s="10" t="s">
        <v>329</v>
      </c>
      <c r="B70" s="157">
        <v>5000</v>
      </c>
      <c r="C70" s="168">
        <v>5000</v>
      </c>
    </row>
    <row r="71" spans="1:6" ht="14.5" thickBot="1" x14ac:dyDescent="0.35">
      <c r="A71" s="10" t="s">
        <v>330</v>
      </c>
      <c r="B71" s="157">
        <v>5000</v>
      </c>
      <c r="C71" s="168">
        <v>5000</v>
      </c>
    </row>
    <row r="72" spans="1:6" ht="24.65" customHeight="1" thickBot="1" x14ac:dyDescent="0.35">
      <c r="A72" s="10" t="s">
        <v>331</v>
      </c>
      <c r="B72" s="247" t="s">
        <v>478</v>
      </c>
      <c r="C72" s="247"/>
    </row>
    <row r="74" spans="1:6" s="72" customFormat="1" ht="20.149999999999999" customHeight="1" x14ac:dyDescent="0.3">
      <c r="A74" s="175" t="s">
        <v>359</v>
      </c>
      <c r="B74" s="175" t="s">
        <v>333</v>
      </c>
    </row>
    <row r="75" spans="1:6" ht="23.5" thickBot="1" x14ac:dyDescent="0.35">
      <c r="A75" s="4"/>
      <c r="B75" s="180" t="s">
        <v>334</v>
      </c>
      <c r="C75" s="5" t="s">
        <v>335</v>
      </c>
      <c r="D75" s="5" t="s">
        <v>336</v>
      </c>
      <c r="E75" s="5" t="s">
        <v>337</v>
      </c>
      <c r="F75" s="5" t="s">
        <v>6</v>
      </c>
    </row>
    <row r="76" spans="1:6" ht="23.5" thickBot="1" x14ac:dyDescent="0.35">
      <c r="A76" s="248" t="s">
        <v>338</v>
      </c>
      <c r="B76" s="211" t="s">
        <v>339</v>
      </c>
      <c r="C76" s="212">
        <v>33300</v>
      </c>
      <c r="D76" s="168">
        <v>35000</v>
      </c>
      <c r="E76" s="177">
        <v>1700</v>
      </c>
      <c r="F76" s="225">
        <v>5.1051051051051122E-2</v>
      </c>
    </row>
    <row r="77" spans="1:6" ht="14.5" thickBot="1" x14ac:dyDescent="0.35">
      <c r="A77" s="249"/>
      <c r="B77" s="211" t="s">
        <v>340</v>
      </c>
      <c r="C77" s="212">
        <v>19700</v>
      </c>
      <c r="D77" s="168">
        <v>20700</v>
      </c>
      <c r="E77" s="177">
        <v>1000</v>
      </c>
      <c r="F77" s="225">
        <v>5.0761421319796884E-2</v>
      </c>
    </row>
    <row r="78" spans="1:6" ht="14.5" thickBot="1" x14ac:dyDescent="0.35">
      <c r="A78" s="250" t="s">
        <v>341</v>
      </c>
      <c r="B78" s="211" t="s">
        <v>342</v>
      </c>
      <c r="C78" s="212">
        <v>33300</v>
      </c>
      <c r="D78" s="168">
        <v>35000</v>
      </c>
      <c r="E78" s="177">
        <v>1700</v>
      </c>
      <c r="F78" s="225">
        <v>5.1051051051051122E-2</v>
      </c>
    </row>
    <row r="79" spans="1:6" ht="14.5" thickBot="1" x14ac:dyDescent="0.35">
      <c r="A79" s="249"/>
      <c r="B79" s="211" t="s">
        <v>343</v>
      </c>
      <c r="C79" s="212">
        <v>32600</v>
      </c>
      <c r="D79" s="168">
        <v>34250</v>
      </c>
      <c r="E79" s="177">
        <v>1650</v>
      </c>
      <c r="F79" s="225">
        <v>5.0613496932515378E-2</v>
      </c>
    </row>
    <row r="80" spans="1:6" ht="14.5" thickBot="1" x14ac:dyDescent="0.35">
      <c r="A80" s="250" t="s">
        <v>344</v>
      </c>
      <c r="B80" s="211" t="s">
        <v>342</v>
      </c>
      <c r="C80" s="212">
        <v>40850</v>
      </c>
      <c r="D80" s="168">
        <v>42900</v>
      </c>
      <c r="E80" s="177">
        <v>2050</v>
      </c>
      <c r="F80" s="225">
        <v>5.0183598531211793E-2</v>
      </c>
    </row>
    <row r="81" spans="1:6" ht="14.5" thickBot="1" x14ac:dyDescent="0.35">
      <c r="A81" s="249"/>
      <c r="B81" s="211" t="s">
        <v>343</v>
      </c>
      <c r="C81" s="212">
        <v>39450</v>
      </c>
      <c r="D81" s="168">
        <v>41450</v>
      </c>
      <c r="E81" s="177">
        <v>2000</v>
      </c>
      <c r="F81" s="225">
        <v>5.0697084917617152E-2</v>
      </c>
    </row>
    <row r="82" spans="1:6" ht="14.5" thickBot="1" x14ac:dyDescent="0.35">
      <c r="A82" s="250" t="s">
        <v>345</v>
      </c>
      <c r="B82" s="211" t="s">
        <v>342</v>
      </c>
      <c r="C82" s="212">
        <v>35000</v>
      </c>
      <c r="D82" s="168">
        <v>36750</v>
      </c>
      <c r="E82" s="177">
        <v>1750</v>
      </c>
      <c r="F82" s="225">
        <v>5.0000000000000044E-2</v>
      </c>
    </row>
    <row r="83" spans="1:6" ht="14.5" thickBot="1" x14ac:dyDescent="0.35">
      <c r="A83" s="249"/>
      <c r="B83" s="211" t="s">
        <v>343</v>
      </c>
      <c r="C83" s="212">
        <v>34650</v>
      </c>
      <c r="D83" s="168">
        <v>36400</v>
      </c>
      <c r="E83" s="177">
        <v>1750</v>
      </c>
      <c r="F83" s="225">
        <v>5.0505050505050608E-2</v>
      </c>
    </row>
    <row r="84" spans="1:6" ht="14.5" thickBot="1" x14ac:dyDescent="0.35">
      <c r="A84" s="250" t="s">
        <v>346</v>
      </c>
      <c r="B84" s="211" t="s">
        <v>347</v>
      </c>
      <c r="C84" s="212">
        <v>15382</v>
      </c>
      <c r="D84" s="168">
        <v>15828.078</v>
      </c>
      <c r="E84" s="177">
        <v>446.07799999999952</v>
      </c>
      <c r="F84" s="225">
        <v>2.8999999999999915E-2</v>
      </c>
    </row>
    <row r="85" spans="1:6" ht="23.5" thickBot="1" x14ac:dyDescent="0.35">
      <c r="A85" s="249"/>
      <c r="B85" s="211" t="s">
        <v>348</v>
      </c>
      <c r="C85" s="212">
        <v>3075</v>
      </c>
      <c r="D85" s="168">
        <v>3164.1749999999997</v>
      </c>
      <c r="E85" s="177">
        <v>89.174999999999727</v>
      </c>
      <c r="F85" s="225">
        <v>2.8999999999999915E-2</v>
      </c>
    </row>
    <row r="86" spans="1:6" ht="23.5" thickBot="1" x14ac:dyDescent="0.35">
      <c r="A86" s="250" t="s">
        <v>349</v>
      </c>
      <c r="B86" s="211" t="s">
        <v>339</v>
      </c>
      <c r="C86" s="212">
        <v>23100</v>
      </c>
      <c r="D86" s="168">
        <v>24250</v>
      </c>
      <c r="E86" s="177">
        <v>1150</v>
      </c>
      <c r="F86" s="225">
        <v>4.9783549783549708E-2</v>
      </c>
    </row>
    <row r="87" spans="1:6" ht="23.5" thickBot="1" x14ac:dyDescent="0.35">
      <c r="A87" s="251"/>
      <c r="B87" s="211" t="s">
        <v>350</v>
      </c>
      <c r="C87" s="212">
        <v>23100</v>
      </c>
      <c r="D87" s="168">
        <v>24250</v>
      </c>
      <c r="E87" s="177">
        <v>1150</v>
      </c>
      <c r="F87" s="225">
        <v>4.9783549783549708E-2</v>
      </c>
    </row>
    <row r="88" spans="1:6" ht="23.5" thickBot="1" x14ac:dyDescent="0.35">
      <c r="A88" s="249"/>
      <c r="B88" s="211" t="s">
        <v>351</v>
      </c>
      <c r="C88" s="212">
        <v>22450</v>
      </c>
      <c r="D88" s="168">
        <v>23600</v>
      </c>
      <c r="E88" s="177">
        <v>1150</v>
      </c>
      <c r="F88" s="225">
        <v>5.1224944320712673E-2</v>
      </c>
    </row>
    <row r="89" spans="1:6" ht="23.5" thickBot="1" x14ac:dyDescent="0.35">
      <c r="A89" s="213" t="s">
        <v>352</v>
      </c>
      <c r="B89" s="211" t="s">
        <v>353</v>
      </c>
      <c r="C89" s="212">
        <v>21400</v>
      </c>
      <c r="D89" s="168">
        <v>22500</v>
      </c>
      <c r="E89" s="177">
        <v>1100</v>
      </c>
      <c r="F89" s="225">
        <v>5.1401869158878455E-2</v>
      </c>
    </row>
    <row r="90" spans="1:6" ht="23.5" thickBot="1" x14ac:dyDescent="0.35">
      <c r="A90" s="214"/>
      <c r="B90" s="211" t="s">
        <v>354</v>
      </c>
      <c r="C90" s="212">
        <v>21400</v>
      </c>
      <c r="D90" s="168">
        <v>22500</v>
      </c>
      <c r="E90" s="177">
        <v>1100</v>
      </c>
      <c r="F90" s="225">
        <v>5.1401869158878455E-2</v>
      </c>
    </row>
    <row r="91" spans="1:6" ht="14.5" thickBot="1" x14ac:dyDescent="0.35">
      <c r="A91" s="250" t="s">
        <v>355</v>
      </c>
      <c r="B91" s="211" t="s">
        <v>356</v>
      </c>
      <c r="C91" s="212">
        <v>24800</v>
      </c>
      <c r="D91" s="168">
        <v>26050</v>
      </c>
      <c r="E91" s="177">
        <v>1250</v>
      </c>
      <c r="F91" s="225">
        <v>5.0403225806451513E-2</v>
      </c>
    </row>
    <row r="92" spans="1:6" ht="23.5" thickBot="1" x14ac:dyDescent="0.35">
      <c r="A92" s="249"/>
      <c r="B92" s="211" t="s">
        <v>357</v>
      </c>
      <c r="C92" s="212">
        <v>21750</v>
      </c>
      <c r="D92" s="168">
        <v>22850</v>
      </c>
      <c r="E92" s="177">
        <v>1100</v>
      </c>
      <c r="F92" s="225">
        <v>5.0574712643678188E-2</v>
      </c>
    </row>
    <row r="93" spans="1:6" x14ac:dyDescent="0.3">
      <c r="A93" s="29" t="s">
        <v>358</v>
      </c>
    </row>
    <row r="95" spans="1:6" x14ac:dyDescent="0.3">
      <c r="A95" s="175" t="s">
        <v>384</v>
      </c>
      <c r="B95" s="175" t="s">
        <v>360</v>
      </c>
      <c r="C95" s="72"/>
      <c r="D95" s="72"/>
      <c r="E95" s="72"/>
      <c r="F95" s="72"/>
    </row>
    <row r="96" spans="1:6" ht="14.5" thickBot="1" x14ac:dyDescent="0.35">
      <c r="A96" s="215" t="s">
        <v>361</v>
      </c>
      <c r="B96" s="216"/>
      <c r="C96" s="216"/>
      <c r="D96" s="216"/>
      <c r="E96" s="216"/>
    </row>
    <row r="97" spans="1:6" ht="14.5" thickBot="1" x14ac:dyDescent="0.35">
      <c r="A97" s="252" t="s">
        <v>349</v>
      </c>
      <c r="B97" s="217" t="s">
        <v>362</v>
      </c>
      <c r="C97" s="217"/>
      <c r="D97" s="217"/>
      <c r="E97" s="217"/>
    </row>
    <row r="98" spans="1:6" ht="14.5" thickBot="1" x14ac:dyDescent="0.35">
      <c r="A98" s="253"/>
      <c r="B98" s="217" t="s">
        <v>363</v>
      </c>
      <c r="C98" s="217"/>
      <c r="D98" s="217"/>
      <c r="E98" s="217"/>
    </row>
    <row r="99" spans="1:6" ht="14.5" thickBot="1" x14ac:dyDescent="0.35">
      <c r="A99" s="253"/>
      <c r="B99" s="217" t="s">
        <v>364</v>
      </c>
      <c r="C99" s="217"/>
      <c r="D99" s="217"/>
      <c r="E99" s="217"/>
    </row>
    <row r="100" spans="1:6" ht="14.5" thickBot="1" x14ac:dyDescent="0.35">
      <c r="A100" s="253"/>
      <c r="B100" s="217" t="s">
        <v>365</v>
      </c>
      <c r="C100" s="217"/>
      <c r="D100" s="217"/>
      <c r="E100" s="217"/>
    </row>
    <row r="101" spans="1:6" s="72" customFormat="1" ht="14.5" thickBot="1" x14ac:dyDescent="0.35">
      <c r="A101" s="253"/>
      <c r="B101" s="217" t="s">
        <v>366</v>
      </c>
      <c r="C101" s="217"/>
      <c r="D101" s="217"/>
      <c r="E101" s="217"/>
      <c r="F101" s="2"/>
    </row>
    <row r="102" spans="1:6" ht="14.5" thickBot="1" x14ac:dyDescent="0.35">
      <c r="A102" s="253"/>
      <c r="B102" s="217" t="s">
        <v>367</v>
      </c>
      <c r="C102" s="217"/>
      <c r="D102" s="217"/>
      <c r="E102" s="217"/>
    </row>
    <row r="103" spans="1:6" ht="14.5" thickBot="1" x14ac:dyDescent="0.35">
      <c r="A103" s="253"/>
      <c r="B103" s="217" t="s">
        <v>368</v>
      </c>
      <c r="C103" s="217"/>
      <c r="D103" s="217"/>
      <c r="E103" s="217"/>
    </row>
    <row r="104" spans="1:6" ht="14.5" thickBot="1" x14ac:dyDescent="0.35">
      <c r="A104" s="253"/>
      <c r="B104" s="217" t="s">
        <v>369</v>
      </c>
      <c r="C104" s="217"/>
      <c r="D104" s="217"/>
      <c r="E104" s="217"/>
    </row>
    <row r="105" spans="1:6" ht="14.5" thickBot="1" x14ac:dyDescent="0.35">
      <c r="A105" s="253"/>
      <c r="B105" s="217" t="s">
        <v>370</v>
      </c>
      <c r="C105" s="217"/>
      <c r="D105" s="217"/>
      <c r="E105" s="217"/>
    </row>
    <row r="106" spans="1:6" ht="14.5" thickBot="1" x14ac:dyDescent="0.35">
      <c r="A106" s="253"/>
      <c r="B106" s="217" t="s">
        <v>371</v>
      </c>
      <c r="C106" s="217"/>
      <c r="D106" s="217"/>
      <c r="E106" s="217"/>
    </row>
    <row r="107" spans="1:6" ht="14.5" thickBot="1" x14ac:dyDescent="0.35">
      <c r="A107" s="253"/>
      <c r="B107" s="217" t="s">
        <v>372</v>
      </c>
      <c r="C107" s="217"/>
      <c r="D107" s="217"/>
      <c r="E107" s="217"/>
    </row>
    <row r="108" spans="1:6" ht="14.5" thickBot="1" x14ac:dyDescent="0.35">
      <c r="A108" s="254"/>
      <c r="B108" s="217" t="s">
        <v>373</v>
      </c>
      <c r="C108" s="217"/>
      <c r="D108" s="217"/>
      <c r="E108" s="217"/>
    </row>
    <row r="109" spans="1:6" ht="14.5" thickBot="1" x14ac:dyDescent="0.35">
      <c r="A109" s="10" t="s">
        <v>374</v>
      </c>
      <c r="B109" s="217" t="s">
        <v>375</v>
      </c>
      <c r="C109" s="217"/>
      <c r="D109" s="217"/>
      <c r="E109" s="217"/>
    </row>
    <row r="110" spans="1:6" ht="14.5" thickBot="1" x14ac:dyDescent="0.35">
      <c r="A110" s="10" t="s">
        <v>376</v>
      </c>
      <c r="B110" s="217" t="s">
        <v>377</v>
      </c>
      <c r="C110" s="217"/>
      <c r="D110" s="217"/>
      <c r="E110" s="217"/>
    </row>
    <row r="111" spans="1:6" ht="14.5" thickBot="1" x14ac:dyDescent="0.35">
      <c r="A111" s="255" t="s">
        <v>378</v>
      </c>
      <c r="B111" s="217" t="s">
        <v>375</v>
      </c>
      <c r="C111" s="217"/>
      <c r="D111" s="217"/>
      <c r="E111" s="217"/>
    </row>
    <row r="112" spans="1:6" ht="14.5" thickBot="1" x14ac:dyDescent="0.35">
      <c r="A112" s="253"/>
      <c r="B112" s="217" t="s">
        <v>379</v>
      </c>
      <c r="C112" s="217"/>
      <c r="D112" s="217"/>
      <c r="E112" s="217"/>
    </row>
    <row r="113" spans="1:6" ht="14.5" thickBot="1" x14ac:dyDescent="0.35">
      <c r="A113" s="254"/>
      <c r="B113" s="217" t="s">
        <v>380</v>
      </c>
      <c r="C113" s="217"/>
      <c r="D113" s="217"/>
      <c r="E113" s="217"/>
    </row>
    <row r="114" spans="1:6" ht="14.5" thickBot="1" x14ac:dyDescent="0.35">
      <c r="A114" s="255" t="s">
        <v>381</v>
      </c>
      <c r="B114" s="217" t="s">
        <v>377</v>
      </c>
      <c r="C114" s="217"/>
      <c r="D114" s="217"/>
      <c r="E114" s="217"/>
    </row>
    <row r="115" spans="1:6" ht="14.5" thickBot="1" x14ac:dyDescent="0.35">
      <c r="A115" s="254"/>
      <c r="B115" s="217" t="s">
        <v>382</v>
      </c>
      <c r="C115" s="217"/>
      <c r="D115" s="217"/>
      <c r="E115" s="217"/>
    </row>
    <row r="116" spans="1:6" ht="35.5" customHeight="1" x14ac:dyDescent="0.3">
      <c r="A116" s="246" t="s">
        <v>383</v>
      </c>
      <c r="B116" s="246"/>
      <c r="C116" s="246"/>
      <c r="D116" s="246"/>
      <c r="E116" s="246"/>
    </row>
    <row r="118" spans="1:6" x14ac:dyDescent="0.3">
      <c r="A118" s="175" t="s">
        <v>479</v>
      </c>
      <c r="B118" s="175" t="s">
        <v>385</v>
      </c>
      <c r="C118" s="72"/>
      <c r="D118" s="72"/>
      <c r="E118" s="72"/>
      <c r="F118" s="72"/>
    </row>
    <row r="119" spans="1:6" ht="23.5" thickBot="1" x14ac:dyDescent="0.35">
      <c r="A119" s="4"/>
      <c r="B119" s="5" t="s">
        <v>326</v>
      </c>
      <c r="C119" s="96" t="s">
        <v>327</v>
      </c>
      <c r="D119" s="5" t="s">
        <v>337</v>
      </c>
      <c r="E119" s="5" t="s">
        <v>6</v>
      </c>
    </row>
    <row r="120" spans="1:6" ht="14.5" thickBot="1" x14ac:dyDescent="0.35">
      <c r="A120" s="171" t="s">
        <v>386</v>
      </c>
      <c r="B120" s="160"/>
      <c r="C120" s="161"/>
      <c r="D120" s="218"/>
      <c r="E120" s="160"/>
    </row>
    <row r="121" spans="1:6" ht="14.5" thickBot="1" x14ac:dyDescent="0.35">
      <c r="A121" s="10" t="s">
        <v>387</v>
      </c>
      <c r="B121" s="56">
        <v>7.47</v>
      </c>
      <c r="C121" s="164">
        <v>11.580225084050738</v>
      </c>
      <c r="D121" s="219">
        <v>4.1102250840507386</v>
      </c>
      <c r="E121" s="43">
        <v>0.5502309349465514</v>
      </c>
    </row>
    <row r="122" spans="1:6" ht="14.5" thickBot="1" x14ac:dyDescent="0.35">
      <c r="A122" s="10" t="s">
        <v>388</v>
      </c>
      <c r="B122" s="56">
        <v>10.7</v>
      </c>
      <c r="C122" s="164">
        <v>10.818552916666667</v>
      </c>
      <c r="D122" s="179">
        <v>0.11855291666666723</v>
      </c>
      <c r="E122" s="43">
        <v>1.1079711838006283E-2</v>
      </c>
    </row>
    <row r="123" spans="1:6" s="72" customFormat="1" ht="20.149999999999999" customHeight="1" thickBot="1" x14ac:dyDescent="0.35">
      <c r="A123" s="10" t="s">
        <v>389</v>
      </c>
      <c r="B123" s="56">
        <v>1.3429999999999999E-2</v>
      </c>
      <c r="C123" s="57">
        <v>2.0580000000000001E-2</v>
      </c>
      <c r="D123" s="178">
        <v>7.1500000000000018E-3</v>
      </c>
      <c r="E123" s="43">
        <v>0.53239017125837695</v>
      </c>
      <c r="F123" s="2"/>
    </row>
    <row r="124" spans="1:6" ht="14.5" thickBot="1" x14ac:dyDescent="0.35">
      <c r="A124" s="171" t="s">
        <v>390</v>
      </c>
      <c r="B124" s="160"/>
      <c r="C124" s="161"/>
      <c r="D124" s="160"/>
      <c r="E124" s="160"/>
    </row>
    <row r="125" spans="1:6" ht="14.5" thickBot="1" x14ac:dyDescent="0.35">
      <c r="A125" s="10" t="s">
        <v>387</v>
      </c>
      <c r="B125" s="56">
        <v>2.74</v>
      </c>
      <c r="C125" s="164">
        <v>3.7003769320699997</v>
      </c>
      <c r="D125" s="179">
        <v>0.96037693206999952</v>
      </c>
      <c r="E125" s="43">
        <v>0.35</v>
      </c>
    </row>
    <row r="126" spans="1:6" ht="14.5" thickBot="1" x14ac:dyDescent="0.35">
      <c r="A126" s="10" t="s">
        <v>155</v>
      </c>
      <c r="B126" s="56">
        <v>4.87</v>
      </c>
      <c r="C126" s="164">
        <v>4.9333866666666664</v>
      </c>
      <c r="D126" s="179">
        <v>6.3386666666666258E-2</v>
      </c>
      <c r="E126" s="43">
        <v>1.2E-2</v>
      </c>
    </row>
    <row r="127" spans="1:6" ht="14.5" thickBot="1" x14ac:dyDescent="0.35">
      <c r="A127" s="10" t="s">
        <v>391</v>
      </c>
      <c r="B127" s="56">
        <v>4.6789999999999998E-2</v>
      </c>
      <c r="C127" s="57">
        <v>6.2509999999999996E-2</v>
      </c>
      <c r="D127" s="178">
        <v>1.5719999999999998E-2</v>
      </c>
      <c r="E127" s="43">
        <v>0.33596922419320363</v>
      </c>
    </row>
  </sheetData>
  <mergeCells count="12">
    <mergeCell ref="A116:E116"/>
    <mergeCell ref="B72:C72"/>
    <mergeCell ref="A76:A77"/>
    <mergeCell ref="A78:A79"/>
    <mergeCell ref="A80:A81"/>
    <mergeCell ref="A82:A83"/>
    <mergeCell ref="A84:A85"/>
    <mergeCell ref="A86:A88"/>
    <mergeCell ref="A91:A92"/>
    <mergeCell ref="A97:A108"/>
    <mergeCell ref="A111:A113"/>
    <mergeCell ref="A114:A1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9C30-DCA5-48F3-A551-AC9CB63272D2}">
  <dimension ref="A1:E116"/>
  <sheetViews>
    <sheetView showGridLines="0" topLeftCell="A73" zoomScaleNormal="100" workbookViewId="0">
      <selection activeCell="E47" sqref="E47"/>
    </sheetView>
  </sheetViews>
  <sheetFormatPr defaultColWidth="10.19921875" defaultRowHeight="14" x14ac:dyDescent="0.3"/>
  <cols>
    <col min="1" max="1" width="47.8984375" style="2" customWidth="1"/>
    <col min="2" max="5" width="23.8984375" style="2" customWidth="1"/>
    <col min="6" max="16384" width="10.19921875" style="2"/>
  </cols>
  <sheetData>
    <row r="1" spans="1:4" ht="22.5" x14ac:dyDescent="0.45">
      <c r="A1" s="1" t="s">
        <v>392</v>
      </c>
    </row>
    <row r="3" spans="1:4" x14ac:dyDescent="0.3">
      <c r="A3" s="3" t="s">
        <v>393</v>
      </c>
      <c r="B3" s="3" t="s">
        <v>394</v>
      </c>
    </row>
    <row r="4" spans="1:4" ht="23.5" thickBot="1" x14ac:dyDescent="0.35">
      <c r="A4" s="4"/>
      <c r="B4" s="5" t="s">
        <v>3</v>
      </c>
      <c r="C4" s="6" t="s">
        <v>4</v>
      </c>
      <c r="D4" s="5" t="s">
        <v>5</v>
      </c>
    </row>
    <row r="5" spans="1:4" ht="14.5" thickBot="1" x14ac:dyDescent="0.35">
      <c r="A5" s="7" t="s">
        <v>395</v>
      </c>
      <c r="B5" s="8"/>
      <c r="C5" s="9"/>
      <c r="D5" s="8"/>
    </row>
    <row r="6" spans="1:4" ht="14.5" thickBot="1" x14ac:dyDescent="0.35">
      <c r="A6" s="10" t="s">
        <v>396</v>
      </c>
      <c r="B6" s="11">
        <v>538.72</v>
      </c>
      <c r="C6" s="12">
        <v>602.80439871939961</v>
      </c>
      <c r="D6" s="11">
        <v>64.084398719399587</v>
      </c>
    </row>
    <row r="7" spans="1:4" ht="14.5" thickBot="1" x14ac:dyDescent="0.35">
      <c r="A7" s="10" t="s">
        <v>397</v>
      </c>
      <c r="B7" s="11">
        <v>208.94000000000017</v>
      </c>
      <c r="C7" s="12">
        <v>191.10041490110018</v>
      </c>
      <c r="D7" s="11">
        <v>-17.839585098899988</v>
      </c>
    </row>
    <row r="8" spans="1:4" ht="14.5" thickBot="1" x14ac:dyDescent="0.35">
      <c r="A8" s="10" t="s">
        <v>398</v>
      </c>
      <c r="B8" s="11">
        <v>-43.900000000000091</v>
      </c>
      <c r="C8" s="12">
        <v>0</v>
      </c>
      <c r="D8" s="11">
        <v>43.900000000000091</v>
      </c>
    </row>
    <row r="9" spans="1:4" ht="14.5" thickBot="1" x14ac:dyDescent="0.35">
      <c r="A9" s="10" t="s">
        <v>399</v>
      </c>
      <c r="B9" s="11">
        <v>7.14</v>
      </c>
      <c r="C9" s="12">
        <v>0</v>
      </c>
      <c r="D9" s="11">
        <v>-7.14</v>
      </c>
    </row>
    <row r="10" spans="1:4" ht="14.5" thickBot="1" x14ac:dyDescent="0.35">
      <c r="A10" s="13" t="s">
        <v>400</v>
      </c>
      <c r="B10" s="14">
        <v>44.54</v>
      </c>
      <c r="C10" s="15">
        <v>39.924061204900013</v>
      </c>
      <c r="D10" s="14">
        <v>-4.6159387950999857</v>
      </c>
    </row>
    <row r="11" spans="1:4" ht="14.5" thickBot="1" x14ac:dyDescent="0.35">
      <c r="A11" s="16" t="s">
        <v>401</v>
      </c>
      <c r="B11" s="17">
        <v>755.44</v>
      </c>
      <c r="C11" s="18">
        <v>833.82887482539979</v>
      </c>
      <c r="D11" s="17">
        <v>78.388874825399739</v>
      </c>
    </row>
    <row r="12" spans="1:4" ht="14.5" thickBot="1" x14ac:dyDescent="0.35">
      <c r="A12" s="13" t="s">
        <v>402</v>
      </c>
      <c r="B12" s="14">
        <v>-37</v>
      </c>
      <c r="C12" s="15">
        <v>-23.405581099999999</v>
      </c>
      <c r="D12" s="14">
        <v>13.594418900000001</v>
      </c>
    </row>
    <row r="13" spans="1:4" ht="14.5" thickBot="1" x14ac:dyDescent="0.35">
      <c r="A13" s="16" t="s">
        <v>403</v>
      </c>
      <c r="B13" s="17">
        <v>718.44</v>
      </c>
      <c r="C13" s="18">
        <v>810.42329372539984</v>
      </c>
      <c r="D13" s="17">
        <v>91.98329372539979</v>
      </c>
    </row>
    <row r="14" spans="1:4" ht="14.5" thickBot="1" x14ac:dyDescent="0.35">
      <c r="A14" s="7" t="s">
        <v>404</v>
      </c>
      <c r="B14" s="11"/>
      <c r="C14" s="12"/>
      <c r="D14" s="11"/>
    </row>
    <row r="15" spans="1:4" ht="14.5" thickBot="1" x14ac:dyDescent="0.35">
      <c r="A15" s="19" t="s">
        <v>405</v>
      </c>
      <c r="B15" s="11">
        <v>322.14</v>
      </c>
      <c r="C15" s="12">
        <v>365.887823053901</v>
      </c>
      <c r="D15" s="11">
        <v>43.747823053901016</v>
      </c>
    </row>
    <row r="16" spans="1:4" ht="14.5" thickBot="1" x14ac:dyDescent="0.35">
      <c r="A16" s="19" t="s">
        <v>406</v>
      </c>
      <c r="B16" s="11">
        <v>84.149000000000001</v>
      </c>
      <c r="C16" s="12">
        <v>124.74213686519997</v>
      </c>
      <c r="D16" s="11">
        <v>40.593136865199966</v>
      </c>
    </row>
    <row r="17" spans="1:4" ht="14.5" thickBot="1" x14ac:dyDescent="0.35">
      <c r="A17" s="19" t="s">
        <v>407</v>
      </c>
      <c r="B17" s="11">
        <v>122.7</v>
      </c>
      <c r="C17" s="20">
        <v>103.5522043336</v>
      </c>
      <c r="D17" s="11">
        <v>-19.1477956664</v>
      </c>
    </row>
    <row r="18" spans="1:4" ht="14.5" thickBot="1" x14ac:dyDescent="0.35">
      <c r="A18" s="19" t="s">
        <v>408</v>
      </c>
      <c r="B18" s="11">
        <v>34.599999999999994</v>
      </c>
      <c r="C18" s="20">
        <v>12.909711645100016</v>
      </c>
      <c r="D18" s="11">
        <v>-21.690288354899977</v>
      </c>
    </row>
    <row r="19" spans="1:4" ht="14.5" thickBot="1" x14ac:dyDescent="0.35">
      <c r="A19" s="19" t="s">
        <v>409</v>
      </c>
      <c r="B19" s="11">
        <v>118.1</v>
      </c>
      <c r="C19" s="20">
        <v>119.00370848520022</v>
      </c>
      <c r="D19" s="11">
        <v>0.90370848520022662</v>
      </c>
    </row>
    <row r="20" spans="1:4" ht="14.5" thickBot="1" x14ac:dyDescent="0.35">
      <c r="A20" s="21" t="s">
        <v>410</v>
      </c>
      <c r="B20" s="14">
        <v>20.7</v>
      </c>
      <c r="C20" s="22">
        <v>19.425860809700001</v>
      </c>
      <c r="D20" s="14">
        <v>-1.2741391902999979</v>
      </c>
    </row>
    <row r="21" spans="1:4" ht="14.5" thickBot="1" x14ac:dyDescent="0.35">
      <c r="A21" s="16" t="s">
        <v>411</v>
      </c>
      <c r="B21" s="17">
        <v>702.38900000000012</v>
      </c>
      <c r="C21" s="23">
        <v>745.52144519270132</v>
      </c>
      <c r="D21" s="17">
        <v>43.132445192701198</v>
      </c>
    </row>
    <row r="22" spans="1:4" ht="14.5" thickBot="1" x14ac:dyDescent="0.35">
      <c r="A22" s="24" t="s">
        <v>412</v>
      </c>
      <c r="B22" s="25">
        <v>16.050999999999931</v>
      </c>
      <c r="C22" s="26">
        <v>64.901848532698523</v>
      </c>
      <c r="D22" s="25">
        <v>48.850848532698592</v>
      </c>
    </row>
    <row r="23" spans="1:4" ht="15" thickTop="1" thickBot="1" x14ac:dyDescent="0.35">
      <c r="A23" s="27" t="s">
        <v>413</v>
      </c>
      <c r="B23" s="25">
        <v>29.6</v>
      </c>
      <c r="C23" s="26">
        <v>112.82548009630158</v>
      </c>
      <c r="D23" s="25">
        <v>83.225480096301567</v>
      </c>
    </row>
    <row r="24" spans="1:4" ht="14.5" thickTop="1" x14ac:dyDescent="0.3">
      <c r="A24" s="28" t="s">
        <v>414</v>
      </c>
    </row>
    <row r="25" spans="1:4" x14ac:dyDescent="0.3">
      <c r="A25" s="29" t="s">
        <v>415</v>
      </c>
    </row>
    <row r="28" spans="1:4" x14ac:dyDescent="0.3">
      <c r="A28" s="3" t="s">
        <v>416</v>
      </c>
      <c r="B28" s="3" t="s">
        <v>417</v>
      </c>
    </row>
    <row r="29" spans="1:4" ht="23.5" thickBot="1" x14ac:dyDescent="0.35">
      <c r="A29" s="4"/>
      <c r="B29" s="5" t="s">
        <v>3</v>
      </c>
      <c r="C29" s="6" t="s">
        <v>4</v>
      </c>
      <c r="D29" s="5" t="s">
        <v>5</v>
      </c>
    </row>
    <row r="30" spans="1:4" x14ac:dyDescent="0.3">
      <c r="A30" s="30" t="s">
        <v>418</v>
      </c>
      <c r="B30" s="31"/>
      <c r="C30" s="32"/>
      <c r="D30" s="31"/>
    </row>
    <row r="31" spans="1:4" ht="14.5" thickBot="1" x14ac:dyDescent="0.35">
      <c r="A31" s="19" t="s">
        <v>395</v>
      </c>
      <c r="B31" s="11">
        <v>215.7</v>
      </c>
      <c r="C31" s="12">
        <v>227.11799485230003</v>
      </c>
      <c r="D31" s="11">
        <v>11.417994852300041</v>
      </c>
    </row>
    <row r="32" spans="1:4" ht="14.5" thickBot="1" x14ac:dyDescent="0.35">
      <c r="A32" s="19" t="s">
        <v>419</v>
      </c>
      <c r="B32" s="33">
        <v>194.2</v>
      </c>
      <c r="C32" s="12">
        <v>198.74376686539875</v>
      </c>
      <c r="D32" s="11">
        <v>4.5437668653987657</v>
      </c>
    </row>
    <row r="33" spans="1:4" ht="14.5" thickBot="1" x14ac:dyDescent="0.35">
      <c r="A33" s="21" t="s">
        <v>412</v>
      </c>
      <c r="B33" s="34">
        <v>21.5</v>
      </c>
      <c r="C33" s="15">
        <v>28.374227986901275</v>
      </c>
      <c r="D33" s="14">
        <v>6.8742279869012748</v>
      </c>
    </row>
    <row r="34" spans="1:4" ht="14.5" thickBot="1" x14ac:dyDescent="0.35">
      <c r="A34" s="35" t="s">
        <v>413</v>
      </c>
      <c r="B34" s="36">
        <v>0</v>
      </c>
      <c r="C34" s="37">
        <v>38.52363654280181</v>
      </c>
      <c r="D34" s="38">
        <v>38.52363654280181</v>
      </c>
    </row>
    <row r="35" spans="1:4" x14ac:dyDescent="0.3">
      <c r="A35" s="30" t="s">
        <v>420</v>
      </c>
      <c r="B35" s="39"/>
      <c r="C35" s="32"/>
      <c r="D35" s="31"/>
    </row>
    <row r="36" spans="1:4" ht="14.5" thickBot="1" x14ac:dyDescent="0.35">
      <c r="A36" s="19" t="s">
        <v>395</v>
      </c>
      <c r="B36" s="33">
        <v>165.8</v>
      </c>
      <c r="C36" s="12">
        <v>219.25192843589988</v>
      </c>
      <c r="D36" s="11">
        <v>53.451928435899873</v>
      </c>
    </row>
    <row r="37" spans="1:4" ht="14.5" thickBot="1" x14ac:dyDescent="0.35">
      <c r="A37" s="19" t="s">
        <v>419</v>
      </c>
      <c r="B37" s="33">
        <v>167</v>
      </c>
      <c r="C37" s="12">
        <v>181.1157311740005</v>
      </c>
      <c r="D37" s="11">
        <v>14.115731174000501</v>
      </c>
    </row>
    <row r="38" spans="1:4" ht="14.5" thickBot="1" x14ac:dyDescent="0.35">
      <c r="A38" s="21" t="s">
        <v>421</v>
      </c>
      <c r="B38" s="34">
        <v>-1.1999999999999886</v>
      </c>
      <c r="C38" s="15">
        <v>38.136197261899383</v>
      </c>
      <c r="D38" s="14">
        <v>39.336197261899372</v>
      </c>
    </row>
    <row r="39" spans="1:4" ht="14.5" thickBot="1" x14ac:dyDescent="0.35">
      <c r="A39" s="35" t="s">
        <v>413</v>
      </c>
      <c r="B39" s="36">
        <v>-15.8</v>
      </c>
      <c r="C39" s="37">
        <v>20.533977084699</v>
      </c>
      <c r="D39" s="38">
        <v>36.333977084699001</v>
      </c>
    </row>
    <row r="40" spans="1:4" x14ac:dyDescent="0.3">
      <c r="A40" s="30" t="s">
        <v>109</v>
      </c>
      <c r="B40" s="39"/>
      <c r="C40" s="32"/>
      <c r="D40" s="31"/>
    </row>
    <row r="41" spans="1:4" ht="14.5" thickBot="1" x14ac:dyDescent="0.35">
      <c r="A41" s="19" t="s">
        <v>395</v>
      </c>
      <c r="B41" s="11">
        <v>46.8</v>
      </c>
      <c r="C41" s="12">
        <v>49.620123309700006</v>
      </c>
      <c r="D41" s="11">
        <v>2.8201233097000085</v>
      </c>
    </row>
    <row r="42" spans="1:4" ht="14.5" thickBot="1" x14ac:dyDescent="0.35">
      <c r="A42" s="19" t="s">
        <v>419</v>
      </c>
      <c r="B42" s="11">
        <v>51.2</v>
      </c>
      <c r="C42" s="12">
        <v>58.423300947000236</v>
      </c>
      <c r="D42" s="11">
        <v>7.223300947000233</v>
      </c>
    </row>
    <row r="43" spans="1:4" ht="14.5" thickBot="1" x14ac:dyDescent="0.35">
      <c r="A43" s="21" t="s">
        <v>421</v>
      </c>
      <c r="B43" s="14">
        <v>-4.4000000000000004</v>
      </c>
      <c r="C43" s="15">
        <v>-8.8031776373002302</v>
      </c>
      <c r="D43" s="14">
        <v>-4.4031776373002298</v>
      </c>
    </row>
    <row r="44" spans="1:4" ht="14.5" thickBot="1" x14ac:dyDescent="0.35">
      <c r="A44" s="35" t="s">
        <v>413</v>
      </c>
      <c r="B44" s="38">
        <v>54.1</v>
      </c>
      <c r="C44" s="37">
        <v>45.097642135999756</v>
      </c>
      <c r="D44" s="38">
        <v>-9.0023578640002455</v>
      </c>
    </row>
    <row r="45" spans="1:4" x14ac:dyDescent="0.3">
      <c r="A45" s="30" t="s">
        <v>422</v>
      </c>
      <c r="B45" s="31"/>
      <c r="C45" s="32"/>
      <c r="D45" s="31"/>
    </row>
    <row r="46" spans="1:4" ht="14.5" thickBot="1" x14ac:dyDescent="0.35">
      <c r="A46" s="19" t="s">
        <v>395</v>
      </c>
      <c r="B46" s="11">
        <v>102.7</v>
      </c>
      <c r="C46" s="12">
        <v>102.03737783190002</v>
      </c>
      <c r="D46" s="11">
        <v>-0.6626221680999862</v>
      </c>
    </row>
    <row r="47" spans="1:4" ht="14.5" thickBot="1" x14ac:dyDescent="0.35">
      <c r="A47" s="19" t="s">
        <v>419</v>
      </c>
      <c r="B47" s="11">
        <v>92.8</v>
      </c>
      <c r="C47" s="12">
        <v>104.86003748259974</v>
      </c>
      <c r="D47" s="11">
        <v>12.060037482599739</v>
      </c>
    </row>
    <row r="48" spans="1:4" ht="14.5" thickBot="1" x14ac:dyDescent="0.35">
      <c r="A48" s="21" t="s">
        <v>421</v>
      </c>
      <c r="B48" s="14">
        <v>9.9</v>
      </c>
      <c r="C48" s="15">
        <v>-2.8226596506997197</v>
      </c>
      <c r="D48" s="14">
        <v>-12.72265965069972</v>
      </c>
    </row>
    <row r="49" spans="1:5" ht="14.5" thickBot="1" x14ac:dyDescent="0.35">
      <c r="A49" s="35" t="s">
        <v>413</v>
      </c>
      <c r="B49" s="38">
        <v>0.9</v>
      </c>
      <c r="C49" s="37">
        <v>-0.6423891064997882</v>
      </c>
      <c r="D49" s="38">
        <v>-1.5423891064997881</v>
      </c>
    </row>
    <row r="50" spans="1:5" x14ac:dyDescent="0.3">
      <c r="A50" s="30" t="s">
        <v>250</v>
      </c>
      <c r="B50" s="31"/>
      <c r="C50" s="32"/>
      <c r="D50" s="31"/>
    </row>
    <row r="51" spans="1:5" ht="14.5" thickBot="1" x14ac:dyDescent="0.35">
      <c r="A51" s="19" t="s">
        <v>395</v>
      </c>
      <c r="B51" s="11">
        <v>44.5</v>
      </c>
      <c r="C51" s="12">
        <v>47.410792203699991</v>
      </c>
      <c r="D51" s="11">
        <v>2.9107922036999909</v>
      </c>
    </row>
    <row r="52" spans="1:5" ht="14.5" thickBot="1" x14ac:dyDescent="0.35">
      <c r="A52" s="19" t="s">
        <v>419</v>
      </c>
      <c r="B52" s="11">
        <v>45.6</v>
      </c>
      <c r="C52" s="12">
        <v>38.42301042389991</v>
      </c>
      <c r="D52" s="11">
        <v>-7.176989576100091</v>
      </c>
    </row>
    <row r="53" spans="1:5" ht="14.5" thickBot="1" x14ac:dyDescent="0.35">
      <c r="A53" s="21" t="s">
        <v>421</v>
      </c>
      <c r="B53" s="14">
        <v>-1.1000000000000001</v>
      </c>
      <c r="C53" s="15">
        <v>8.9877817798000805</v>
      </c>
      <c r="D53" s="14">
        <v>10.08778177980008</v>
      </c>
    </row>
    <row r="54" spans="1:5" ht="14.5" thickBot="1" x14ac:dyDescent="0.35">
      <c r="A54" s="35" t="s">
        <v>413</v>
      </c>
      <c r="B54" s="38">
        <v>1.7</v>
      </c>
      <c r="C54" s="37">
        <v>9.4943773194000354</v>
      </c>
      <c r="D54" s="38">
        <v>7.7943773194000352</v>
      </c>
    </row>
    <row r="55" spans="1:5" x14ac:dyDescent="0.3">
      <c r="A55" s="30" t="s">
        <v>423</v>
      </c>
      <c r="B55" s="31"/>
      <c r="C55" s="32"/>
      <c r="D55" s="31"/>
    </row>
    <row r="56" spans="1:5" ht="14.5" thickBot="1" x14ac:dyDescent="0.35">
      <c r="A56" s="19" t="s">
        <v>395</v>
      </c>
      <c r="B56" s="11">
        <v>142.89999999999998</v>
      </c>
      <c r="C56" s="12">
        <v>164.98507709190005</v>
      </c>
      <c r="D56" s="11">
        <v>22.085077091900075</v>
      </c>
    </row>
    <row r="57" spans="1:5" ht="14.5" thickBot="1" x14ac:dyDescent="0.35">
      <c r="A57" s="19" t="s">
        <v>419</v>
      </c>
      <c r="B57" s="11">
        <v>151.60000000000002</v>
      </c>
      <c r="C57" s="12">
        <v>163.95559829979936</v>
      </c>
      <c r="D57" s="11">
        <v>12.35559829979934</v>
      </c>
    </row>
    <row r="58" spans="1:5" ht="14.5" thickBot="1" x14ac:dyDescent="0.35">
      <c r="A58" s="21" t="s">
        <v>412</v>
      </c>
      <c r="B58" s="14">
        <v>-8.6000000000000085</v>
      </c>
      <c r="C58" s="15">
        <v>1.0294787921006758</v>
      </c>
      <c r="D58" s="14">
        <v>9.6294787921006844</v>
      </c>
    </row>
    <row r="59" spans="1:5" ht="14.5" thickBot="1" x14ac:dyDescent="0.35">
      <c r="A59" s="35" t="s">
        <v>413</v>
      </c>
      <c r="B59" s="38">
        <v>-11.299999999999997</v>
      </c>
      <c r="C59" s="37">
        <v>-0.18176388009923983</v>
      </c>
      <c r="D59" s="38">
        <v>11.118236119900757</v>
      </c>
    </row>
    <row r="62" spans="1:5" x14ac:dyDescent="0.3">
      <c r="A62" s="3" t="s">
        <v>424</v>
      </c>
      <c r="B62" s="3" t="s">
        <v>425</v>
      </c>
    </row>
    <row r="63" spans="1:5" ht="23.5" thickBot="1" x14ac:dyDescent="0.35">
      <c r="A63" s="4"/>
      <c r="B63" s="5" t="s">
        <v>3</v>
      </c>
      <c r="C63" s="6" t="s">
        <v>4</v>
      </c>
      <c r="D63" s="5" t="s">
        <v>5</v>
      </c>
      <c r="E63" s="5" t="s">
        <v>6</v>
      </c>
    </row>
    <row r="64" spans="1:5" ht="14.5" thickBot="1" x14ac:dyDescent="0.35">
      <c r="A64" s="40"/>
      <c r="B64" s="41"/>
      <c r="C64" s="6"/>
      <c r="D64" s="41"/>
      <c r="E64" s="42"/>
    </row>
    <row r="65" spans="1:5" ht="14.5" thickBot="1" x14ac:dyDescent="0.35">
      <c r="A65" s="10" t="s">
        <v>426</v>
      </c>
      <c r="B65" s="11">
        <v>73.900000000000006</v>
      </c>
      <c r="C65" s="12">
        <v>85.3</v>
      </c>
      <c r="D65" s="11">
        <v>11.399999999999991</v>
      </c>
      <c r="E65" s="43">
        <v>0.15426251691474957</v>
      </c>
    </row>
    <row r="66" spans="1:5" ht="14.5" thickBot="1" x14ac:dyDescent="0.35">
      <c r="A66" s="10" t="s">
        <v>427</v>
      </c>
      <c r="B66" s="11">
        <v>32.1</v>
      </c>
      <c r="C66" s="12">
        <v>32</v>
      </c>
      <c r="D66" s="11">
        <v>-0.10000000000000142</v>
      </c>
      <c r="E66" s="43">
        <v>-3.1152647975077885E-3</v>
      </c>
    </row>
    <row r="67" spans="1:5" ht="14.5" thickBot="1" x14ac:dyDescent="0.35">
      <c r="A67" s="10" t="s">
        <v>428</v>
      </c>
      <c r="B67" s="11">
        <v>48.8</v>
      </c>
      <c r="C67" s="12">
        <v>38.6</v>
      </c>
      <c r="D67" s="11">
        <v>-10.199999999999996</v>
      </c>
      <c r="E67" s="43">
        <v>-0.20901639344262291</v>
      </c>
    </row>
    <row r="68" spans="1:5" ht="14.5" thickBot="1" x14ac:dyDescent="0.35">
      <c r="A68" s="44" t="s">
        <v>429</v>
      </c>
      <c r="B68" s="11">
        <v>25.2</v>
      </c>
      <c r="C68" s="12">
        <v>24.1</v>
      </c>
      <c r="D68" s="11">
        <v>-1.0999999999999979</v>
      </c>
      <c r="E68" s="45">
        <v>-4.3650793650793607E-2</v>
      </c>
    </row>
    <row r="69" spans="1:5" ht="14.5" thickBot="1" x14ac:dyDescent="0.35">
      <c r="A69" s="16" t="s">
        <v>430</v>
      </c>
      <c r="B69" s="17">
        <v>180</v>
      </c>
      <c r="C69" s="18">
        <v>180</v>
      </c>
      <c r="D69" s="17">
        <v>0</v>
      </c>
      <c r="E69" s="46">
        <v>0</v>
      </c>
    </row>
    <row r="70" spans="1:5" ht="14.5" thickBot="1" x14ac:dyDescent="0.35">
      <c r="A70" s="47" t="s">
        <v>431</v>
      </c>
      <c r="B70" s="48">
        <v>38.6</v>
      </c>
      <c r="C70" s="49">
        <v>36.9</v>
      </c>
      <c r="D70" s="50">
        <v>-1.7000000000000028</v>
      </c>
      <c r="E70" s="51">
        <v>-4.4041450777202118E-2</v>
      </c>
    </row>
    <row r="71" spans="1:5" ht="15" thickTop="1" thickBot="1" x14ac:dyDescent="0.35">
      <c r="A71" s="52" t="s">
        <v>432</v>
      </c>
      <c r="B71" s="53">
        <v>218.6</v>
      </c>
      <c r="C71" s="54">
        <v>216.9</v>
      </c>
      <c r="D71" s="50">
        <v>-1.6999999999999886</v>
      </c>
      <c r="E71" s="55">
        <v>-7.7767612076852233E-3</v>
      </c>
    </row>
    <row r="72" spans="1:5" ht="14.5" thickTop="1" x14ac:dyDescent="0.3">
      <c r="A72" s="29" t="s">
        <v>433</v>
      </c>
    </row>
    <row r="73" spans="1:5" x14ac:dyDescent="0.3">
      <c r="A73" s="29" t="s">
        <v>434</v>
      </c>
    </row>
    <row r="76" spans="1:5" x14ac:dyDescent="0.3">
      <c r="A76" s="3" t="s">
        <v>435</v>
      </c>
      <c r="B76" s="3" t="s">
        <v>436</v>
      </c>
    </row>
    <row r="77" spans="1:5" ht="23.5" thickBot="1" x14ac:dyDescent="0.35">
      <c r="A77" s="4"/>
      <c r="B77" s="5" t="s">
        <v>3</v>
      </c>
      <c r="C77" s="42" t="s">
        <v>4</v>
      </c>
      <c r="D77" s="5" t="s">
        <v>5</v>
      </c>
    </row>
    <row r="78" spans="1:5" ht="14.5" thickBot="1" x14ac:dyDescent="0.35">
      <c r="A78" s="7" t="s">
        <v>437</v>
      </c>
      <c r="B78" s="56"/>
      <c r="C78" s="57"/>
      <c r="D78" s="56"/>
    </row>
    <row r="79" spans="1:5" ht="14.5" thickBot="1" x14ac:dyDescent="0.35">
      <c r="A79" s="10" t="s">
        <v>438</v>
      </c>
      <c r="B79" s="11">
        <v>297</v>
      </c>
      <c r="C79" s="12">
        <v>353.58349349271265</v>
      </c>
      <c r="D79" s="11">
        <v>56.583493492712648</v>
      </c>
    </row>
    <row r="80" spans="1:5" ht="14.5" thickBot="1" x14ac:dyDescent="0.35">
      <c r="A80" s="10" t="s">
        <v>439</v>
      </c>
      <c r="B80" s="11">
        <v>173</v>
      </c>
      <c r="C80" s="12">
        <v>188.38499999999993</v>
      </c>
      <c r="D80" s="11">
        <v>15.384999999999934</v>
      </c>
    </row>
    <row r="81" spans="1:4" x14ac:dyDescent="0.3">
      <c r="A81" s="44" t="s">
        <v>440</v>
      </c>
      <c r="B81" s="58">
        <v>721.2</v>
      </c>
      <c r="C81" s="59">
        <v>697.10426801027984</v>
      </c>
      <c r="D81" s="58">
        <v>-24.095731989720207</v>
      </c>
    </row>
    <row r="82" spans="1:4" x14ac:dyDescent="0.3">
      <c r="A82" s="60" t="s">
        <v>441</v>
      </c>
      <c r="B82" s="61">
        <v>1191.0999999999999</v>
      </c>
      <c r="C82" s="62">
        <v>1239.0727615029923</v>
      </c>
      <c r="D82" s="61">
        <v>47.972761502992398</v>
      </c>
    </row>
    <row r="83" spans="1:4" ht="14.5" thickBot="1" x14ac:dyDescent="0.35">
      <c r="A83" s="7" t="s">
        <v>442</v>
      </c>
      <c r="B83" s="11"/>
      <c r="C83" s="12"/>
      <c r="D83" s="11"/>
    </row>
    <row r="84" spans="1:4" ht="14.5" thickBot="1" x14ac:dyDescent="0.35">
      <c r="A84" s="10" t="s">
        <v>443</v>
      </c>
      <c r="B84" s="11">
        <v>453.2</v>
      </c>
      <c r="C84" s="12">
        <v>476.43586025054162</v>
      </c>
      <c r="D84" s="11">
        <v>23.235860250541634</v>
      </c>
    </row>
    <row r="85" spans="1:4" ht="14.5" thickBot="1" x14ac:dyDescent="0.35">
      <c r="A85" s="10" t="s">
        <v>444</v>
      </c>
      <c r="B85" s="11">
        <v>642.4</v>
      </c>
      <c r="C85" s="12">
        <v>586.98940099999993</v>
      </c>
      <c r="D85" s="11">
        <v>-55.410599000000047</v>
      </c>
    </row>
    <row r="86" spans="1:4" x14ac:dyDescent="0.3">
      <c r="A86" s="13" t="s">
        <v>445</v>
      </c>
      <c r="B86" s="14">
        <v>35.5</v>
      </c>
      <c r="C86" s="15">
        <v>30.183</v>
      </c>
      <c r="D86" s="14">
        <v>-5.3170000000000002</v>
      </c>
    </row>
    <row r="87" spans="1:4" x14ac:dyDescent="0.3">
      <c r="A87" s="60" t="s">
        <v>446</v>
      </c>
      <c r="B87" s="61">
        <v>1131.0999999999999</v>
      </c>
      <c r="C87" s="62">
        <v>1093.6082612505415</v>
      </c>
      <c r="D87" s="61">
        <v>-37.491738749458364</v>
      </c>
    </row>
    <row r="88" spans="1:4" ht="14.5" thickBot="1" x14ac:dyDescent="0.35">
      <c r="A88" s="63" t="s">
        <v>447</v>
      </c>
      <c r="B88" s="64">
        <v>60.1</v>
      </c>
      <c r="C88" s="65">
        <v>145.46450025245076</v>
      </c>
      <c r="D88" s="64">
        <v>85.364500252450767</v>
      </c>
    </row>
    <row r="89" spans="1:4" ht="15" thickTop="1" thickBot="1" x14ac:dyDescent="0.35">
      <c r="A89" s="7" t="s">
        <v>448</v>
      </c>
      <c r="B89" s="11"/>
      <c r="C89" s="12"/>
      <c r="D89" s="11"/>
    </row>
    <row r="90" spans="1:4" ht="14.5" thickBot="1" x14ac:dyDescent="0.35">
      <c r="A90" s="10" t="s">
        <v>449</v>
      </c>
      <c r="B90" s="11">
        <v>7.1</v>
      </c>
      <c r="C90" s="12">
        <v>7.093</v>
      </c>
      <c r="D90" s="11">
        <v>-6.9999999999996732E-3</v>
      </c>
    </row>
    <row r="91" spans="1:4" ht="14.5" thickBot="1" x14ac:dyDescent="0.35">
      <c r="A91" s="10" t="s">
        <v>450</v>
      </c>
      <c r="B91" s="11">
        <v>10.4</v>
      </c>
      <c r="C91" s="12">
        <v>12</v>
      </c>
      <c r="D91" s="11">
        <v>1.6</v>
      </c>
    </row>
    <row r="92" spans="1:4" ht="14.5" thickBot="1" x14ac:dyDescent="0.35">
      <c r="A92" s="10" t="s">
        <v>451</v>
      </c>
      <c r="B92" s="11">
        <v>13</v>
      </c>
      <c r="C92" s="12">
        <v>14.3</v>
      </c>
      <c r="D92" s="11">
        <v>1.3</v>
      </c>
    </row>
    <row r="93" spans="1:4" x14ac:dyDescent="0.3">
      <c r="A93" s="13" t="s">
        <v>452</v>
      </c>
      <c r="B93" s="14">
        <v>29.6</v>
      </c>
      <c r="C93" s="15">
        <v>112</v>
      </c>
      <c r="D93" s="14">
        <v>82.4</v>
      </c>
    </row>
    <row r="94" spans="1:4" ht="14.5" thickBot="1" x14ac:dyDescent="0.35">
      <c r="A94" s="63" t="s">
        <v>453</v>
      </c>
      <c r="B94" s="64">
        <v>60.1</v>
      </c>
      <c r="C94" s="65">
        <v>145.46450025245085</v>
      </c>
      <c r="D94" s="64">
        <v>85.364500252450853</v>
      </c>
    </row>
    <row r="95" spans="1:4" ht="15" thickTop="1" thickBot="1" x14ac:dyDescent="0.35">
      <c r="A95" s="7" t="s">
        <v>454</v>
      </c>
      <c r="B95" s="56"/>
      <c r="C95" s="66"/>
      <c r="D95" s="56"/>
    </row>
    <row r="96" spans="1:4" ht="14.5" thickBot="1" x14ac:dyDescent="0.35">
      <c r="A96" s="10" t="s">
        <v>455</v>
      </c>
      <c r="B96" s="43">
        <v>0.53933338930400476</v>
      </c>
      <c r="C96" s="67">
        <v>0.47373279377716543</v>
      </c>
      <c r="D96" s="43">
        <v>-6.5600595526839334E-2</v>
      </c>
    </row>
    <row r="97" spans="1:4" ht="14.5" thickBot="1" x14ac:dyDescent="0.35">
      <c r="A97" s="10" t="s">
        <v>456</v>
      </c>
      <c r="B97" s="43">
        <v>1.0370697263901147</v>
      </c>
      <c r="C97" s="67">
        <v>1.1399999999999999</v>
      </c>
      <c r="D97" s="43">
        <v>9.9000000000000005E-2</v>
      </c>
    </row>
    <row r="98" spans="1:4" x14ac:dyDescent="0.3">
      <c r="A98" s="68" t="s">
        <v>457</v>
      </c>
    </row>
    <row r="99" spans="1:4" x14ac:dyDescent="0.3">
      <c r="A99" s="68" t="s">
        <v>458</v>
      </c>
    </row>
    <row r="100" spans="1:4" x14ac:dyDescent="0.3">
      <c r="A100" s="68" t="s">
        <v>459</v>
      </c>
    </row>
    <row r="101" spans="1:4" x14ac:dyDescent="0.3">
      <c r="A101" s="68"/>
    </row>
    <row r="103" spans="1:4" x14ac:dyDescent="0.3">
      <c r="A103" s="3" t="s">
        <v>17</v>
      </c>
      <c r="B103" s="3" t="s">
        <v>469</v>
      </c>
    </row>
    <row r="104" spans="1:4" ht="23.5" thickBot="1" x14ac:dyDescent="0.35">
      <c r="A104" s="4"/>
      <c r="B104" s="5" t="s">
        <v>3</v>
      </c>
      <c r="C104" s="6" t="s">
        <v>4</v>
      </c>
      <c r="D104" s="5" t="s">
        <v>5</v>
      </c>
    </row>
    <row r="105" spans="1:4" ht="14.5" thickBot="1" x14ac:dyDescent="0.35">
      <c r="A105" s="10" t="s">
        <v>460</v>
      </c>
      <c r="B105" s="11">
        <v>705.1</v>
      </c>
      <c r="C105" s="12">
        <v>810.42329372513814</v>
      </c>
      <c r="D105" s="11">
        <v>105.32329372513811</v>
      </c>
    </row>
    <row r="106" spans="1:4" ht="14.5" thickBot="1" x14ac:dyDescent="0.35">
      <c r="A106" s="10" t="s">
        <v>461</v>
      </c>
      <c r="B106" s="11">
        <v>-526.4</v>
      </c>
      <c r="C106" s="12">
        <v>-607.09187589734313</v>
      </c>
      <c r="D106" s="11">
        <v>-80.691875897343152</v>
      </c>
    </row>
    <row r="107" spans="1:4" ht="14.5" thickBot="1" x14ac:dyDescent="0.35">
      <c r="A107" s="10" t="s">
        <v>462</v>
      </c>
      <c r="B107" s="11">
        <v>-20.7</v>
      </c>
      <c r="C107" s="12">
        <v>-30.244963112638125</v>
      </c>
      <c r="D107" s="11">
        <v>-9.5449631126381256</v>
      </c>
    </row>
    <row r="108" spans="1:4" x14ac:dyDescent="0.3">
      <c r="A108" s="13" t="s">
        <v>480</v>
      </c>
      <c r="B108" s="14">
        <v>0</v>
      </c>
      <c r="C108" s="15">
        <v>11.447948812686048</v>
      </c>
      <c r="D108" s="14">
        <v>11.447948812686048</v>
      </c>
    </row>
    <row r="109" spans="1:4" x14ac:dyDescent="0.3">
      <c r="A109" s="60" t="s">
        <v>463</v>
      </c>
      <c r="B109" s="61">
        <v>158</v>
      </c>
      <c r="C109" s="62">
        <v>184.53440352784293</v>
      </c>
      <c r="D109" s="61">
        <v>26.534403527842926</v>
      </c>
    </row>
    <row r="110" spans="1:4" x14ac:dyDescent="0.3">
      <c r="A110" s="13" t="s">
        <v>464</v>
      </c>
      <c r="B110" s="14">
        <v>-216</v>
      </c>
      <c r="C110" s="22">
        <v>-179.99999999999986</v>
      </c>
      <c r="D110" s="14">
        <v>36.000000000000142</v>
      </c>
    </row>
    <row r="111" spans="1:4" x14ac:dyDescent="0.3">
      <c r="A111" s="60" t="s">
        <v>465</v>
      </c>
      <c r="B111" s="61">
        <v>-216</v>
      </c>
      <c r="C111" s="62">
        <v>-179.99999999999986</v>
      </c>
      <c r="D111" s="61">
        <v>36.000000000000142</v>
      </c>
    </row>
    <row r="112" spans="1:4" x14ac:dyDescent="0.3">
      <c r="A112" s="13" t="s">
        <v>466</v>
      </c>
      <c r="B112" s="14">
        <v>35.9</v>
      </c>
      <c r="C112" s="15">
        <v>40</v>
      </c>
      <c r="D112" s="14">
        <v>4.1000000000000014</v>
      </c>
    </row>
    <row r="113" spans="1:4" ht="14.5" thickBot="1" x14ac:dyDescent="0.35">
      <c r="A113" s="63" t="s">
        <v>467</v>
      </c>
      <c r="B113" s="64">
        <v>35.9</v>
      </c>
      <c r="C113" s="65">
        <v>40</v>
      </c>
      <c r="D113" s="64">
        <v>4.1000000000000014</v>
      </c>
    </row>
    <row r="114" spans="1:4" ht="15" thickTop="1" thickBot="1" x14ac:dyDescent="0.35">
      <c r="A114" s="27" t="s">
        <v>468</v>
      </c>
      <c r="B114" s="69">
        <v>-22.1</v>
      </c>
      <c r="C114" s="70">
        <v>44.534403527843068</v>
      </c>
      <c r="D114" s="69">
        <v>66.634403527843062</v>
      </c>
    </row>
    <row r="115" spans="1:4" ht="16.25" customHeight="1" thickTop="1" x14ac:dyDescent="0.3">
      <c r="A115" s="68" t="s">
        <v>457</v>
      </c>
    </row>
    <row r="116" spans="1:4" x14ac:dyDescent="0.3">
      <c r="A116" s="7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B9A9FFDAE45E1F46864F6BEC16F9C927" ma:contentTypeVersion="4" ma:contentTypeDescription="" ma:contentTypeScope="" ma:versionID="4795a677deeca6e1b1c44645a1ddbccb">
  <xsd:schema xmlns:xsd="http://www.w3.org/2001/XMLSchema" xmlns:xs="http://www.w3.org/2001/XMLSchema" xmlns:p="http://schemas.microsoft.com/office/2006/metadata/properties" xmlns:ns2="5d1a2284-45bc-4927-a9f9-e51f9f17c21a" targetNamespace="http://schemas.microsoft.com/office/2006/metadata/properties" ma:root="true" ma:fieldsID="fc797230f5f38e7589669502cbdbd945"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602a310-4584-4c0e-9eb5-ff2f72487ee8}" ma:internalName="TaxCatchAll" ma:showField="CatchAllData" ma:web="8d2e26b6-2d44-4632-bd89-23d90b36829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602a310-4584-4c0e-9eb5-ff2f72487ee8}" ma:internalName="TaxCatchAllLabel" ma:readOnly="true" ma:showField="CatchAllDataLabel" ma:web="8d2e26b6-2d44-4632-bd89-23d90b368293">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c36bc6de0bf403e9ed4dec84c72e21e xmlns="5d1a2284-45bc-4927-a9f9-e51f9f17c21a">
      <Terms xmlns="http://schemas.microsoft.com/office/infopath/2007/PartnerControls"/>
    </fc36bc6de0bf403e9ed4dec84c72e21e>
    <TaxCatchAll xmlns="5d1a2284-45bc-4927-a9f9-e51f9f17c21a" xsi:nil="true"/>
    <TaxKeywordTaxHTField xmlns="5d1a2284-45bc-4927-a9f9-e51f9f17c21a">
      <Terms xmlns="http://schemas.microsoft.com/office/infopath/2007/PartnerControls"/>
    </TaxKeywordTaxHTField>
  </documentManagement>
</p:properties>
</file>

<file path=customXml/item5.xml>��< ? x m l   v e r s i o n = " 1 . 0 "   e n c o d i n g = " u t f - 1 6 " ? > < W o r k b o o k S e t t i n g s   x m l n s : x s d = " h t t p : / / w w w . w 3 . o r g / 2 0 0 1 / X M L S c h e m a "   x m l n s : x s i = " h t t p : / / w w w . w 3 . o r g / 2 0 0 1 / X M L S c h e m a - i n s t a n c e " >  
     < O p t i o n >  
         < O p t i o n T y p e > T o c I n c l u d e P r i n t e d P a g e N u m b e r s < / O p t i o n T y p e >  
         < U s e A p p l i c a t i o n S e t t i n g > t r u e < / U s e A p p l i c a t i o n S e t t i n g >  
         < V a l u e > f a l s e < / V a l u e >  
     < / O p t i o n >  
     < O p t i o n >  
         < O p t i o n T y p e > T o c P r o m p t F o r P a g e N u m b e r s < / O p t i o n T y p e >  
         < U s e A p p l i c a t i o n S e t t i n g > t r u e < / U s e A p p l i c a t i o n S e t t i n g >  
         < V a l u e > t r u e < / V a l u e >  
     < / O p t i o n >  
     < O p t i o n >  
         < O p t i o n T y p e > T o c S h o w C u s t o m T o c E n t r i e s < / O p t i o n T y p e >  
         < U s e A p p l i c a t i o n S e t t i n g > t r u e < / U s e A p p l i c a t i o n S e t t i n g >  
         < V a l u e > f a l s e < / V a l u e >  
     < / O p t i o n >  
     < O p t i o n >  
         < O p t i o n T y p e > A u t o I n s e r t P r o j e c t S e c t i o n C o v e r s < / O p t i o n T y p e >  
         < U s e A p p l i c a t i o n S e t t i n g > t r u e < / U s e A p p l i c a t i o n S e t t i n g >  
         < V a l u e > t r u e < / V a l u e >  
     < / O p t i o n >  
     < O p t i o n >  
         < O p t i o n T y p e > A u t o I n s e r t P r o j e c t S u b S e c t i o n C o v e r s < / O p t i o n T y p e >  
         < U s e A p p l i c a t i o n S e t t i n g > t r u e < / U s e A p p l i c a t i o n S e t t i n g >  
         < V a l u e > f a l s e < / V a l u e >  
     < / O p t i o n >  
     < O p t i o n >  
         < O p t i o n T y p e > A u t o I n s e r t M o d u l e S e c t i o n C o v e r s < / O p t i o n T y p e >  
         < U s e A p p l i c a t i o n S e t t i n g > t r u e < / U s e A p p l i c a t i o n S e t t i n g >  
         < V a l u e > f a l s e < / V a l u e >  
     < / O p t i o n >  
     < O p t i o n >  
         < O p t i o n T y p e > A u t o I n s e r t M o d u l e S u b S e c t i o n C o v e r s < / O p t i o n T y p e >  
         < U s e A p p l i c a t i o n S e t t i n g > t r u e < / U s e A p p l i c a t i o n S e t t i n g >  
         < V a l u e > f a l s e < / V a l u e >  
     < / O p t i o n >  
     < O p t i o n >  
         < O p t i o n T y p e > G r o u p L o o k u p s C o m p o n e n t s < / O p t i o n T y p e >  
         < U s e A p p l i c a t i o n S e t t i n g > t r u e < / U s e A p p l i c a t i o n S e t t i n g >  
         < V a l u e > t r u e < / V a l u e >  
     < / O p t i o n >  
     < O p t i o n >  
         < O p t i o n T y p e > S h e e t N a m e s B e s t P r a c t i c e S y n t a x < / O p t i o n T y p e >  
         < U s e A p p l i c a t i o n S e t t i n g > t r u e < / U s e A p p l i c a t i o n S e t t i n g >  
         < V a l u e > f a l s e < / V a l u e >  
     < / O p t i o n >  
     < O p t i o n >  
         < O p t i o n T y p e > S h e e t N a m e s A u t o U n d e r s c o r e < / O p t i o n T y p e >  
         < U s e A p p l i c a t i o n S e t t i n g > t r u e < / U s e A p p l i c a t i o n S e t t i n g >  
         < V a l u e > t r u e < / V a l u e >  
     < / O p t i o n >  
     < O p t i o n >  
         < O p t i o n T y p e > G r o u p C o m p o n e n t R o w s < / O p t i o n T y p e >  
         < U s e A p p l i c a t i o n S e t t i n g > t r u e < / U s e A p p l i c a t i o n S e t t i n g >  
         < V a l u e > t r u e < / V a l u e >  
     < / O p t i o n >  
     < O p t i o n >  
         < O p t i o n T y p e > A d d C o m p o n e n t H y p e r l i n k s < / O p t i o n T y p e >  
         < U s e A p p l i c a t i o n S e t t i n g > t r u e < / U s e A p p l i c a t i o n S e t t i n g >  
         < V a l u e > f a l s e < / V a l u e >  
     < / O p t i o n >  
     < O p t i o n >  
         < O p t i o n T y p e > D i s a b l e T h e m e C h a n g e P r o m p t < / O p t i o n T y p e >  
         < U s e A p p l i c a t i o n S e t t i n g > t r u e < / U s e A p p l i c a t i o n S e t t i n g >  
         < V a l u e > f a l s e < / V a l u e >  
     < / O p t i o n >  
     < O p t i o n >  
         < O p t i o n T y p e > I n s e r t M o d u l e s S p e c i f y C o m p o n e n t s < / O p t i o n T y p e >  
         < U s e A p p l i c a t i o n S e t t i n g > t r u e < / U s e A p p l i c a t i o n S e t t i n g >  
         < V a l u e > f a l s e < / V a l u e >  
     < / O p t i o n >  
     < O p t i o n >  
         < O p t i o n T y p e > I n s e r t M o d u l e s S p e c i f y L i n k s < / O p t i o n T y p e >  
         < U s e A p p l i c a t i o n S e t t i n g > t r u e < / U s e A p p l i c a t i o n S e t t i n g >  
         < V a l u e > f a l s e < / V a l u e >  
     < / O p t i o n >  
     < O p t i o n >  
         < O p t i o n T y p e > P r o t e c t S t r u c t u r e B e f o r e S a v i n g < / O p t i o n T y p e >  
         < U s e A p p l i c a t i o n S e t t i n g > t r u e < / U s e A p p l i c a t i o n S e t t i n g >  
         < V a l u e > t r u e < / V a l u e >  
     < / O p t i o n >  
     < O p t i o n >  
         < O p t i o n T y p e > P r o t e c t O b j e c t s B e f o r e S a v i n g < / O p t i o n T y p e >  
         < U s e A p p l i c a t i o n S e t t i n g > t r u e < / U s e A p p l i c a t i o n S e t t i n g >  
         < V a l u e > t r u e < / V a l u e >  
     < / O p t i o n >  
     < O p t i o n >  
         < O p t i o n T y p e > A u t o U p d a t e T o c < / O p t i o n T y p e >  
         < U s e A p p l i c a t i o n S e t t i n g > t r u e < / U s e A p p l i c a t i o n S e t t i n g >  
         < V a l u e > t r u e < / V a l u e >  
     < / O p t i o n >  
     < I g n o r e C e l l C o n t e n t > t r u e < / I g n o r e C e l l C o n t e n t >  
     < A u t o F o n t C o l o r S t y l e T y p e s > 0 , 1 , 2 , 5 , 6 , 7 , 8 , 9 , 1 0 , 1 1 , 1 2 , 1 3 , 1 4 , 1 5 , 1 6 , 1 7 , 1 8 , 1 9 , 2 0 , 2 1 , 2 3 , 2 4 , 2 5 , 3 3 < / A u t o F o n t C o l o r S t y l e T y p e s >  
     < B a s e S h e e t T y p e C o l o r >  
         < B a s e S h e e t T y p e > C o v e r < / 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 C o n t e n t s < / 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 S e c t i o n C o v e r < / 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 S u b S e c t i o n C o v e r < / 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 B l a n k A s s u m p t i o n s < / 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 T i m e S e r i e s A s s u m p t i o n s < / 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 B l a n k O u t p u t s < / 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 T i m e S e r i e s O u t p u t s < / 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 L o o k u p s < / 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 S c h e m a t i c s < / 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 C h a r t < / 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B a s e S h e e t T y p e C o l o r >  
         < B a s e S h e e t T y p e > O v e r v i e w < / B a s e S h e e t T y p e >  
         < I n t e r i o r C o l o r T y p e > N o n e O r A u t o m a t i c < / I n t e r i o r C o l o r T y p e >  
         < I n t e r i o r C o l o r N u m b e r > 0 < / I n t e r i o r C o l o r N u m b e r >  
         < I n t e r i o r C o l o r P a t c h R g b > 0 < / I n t e r i o r C o l o r P a t c h R g b >  
         < I n t e r i o r T i n t A n d S h a d e > 0 < / I n t e r i o r T i n t A n d S h a d e >  
         < T a b C o l o r T y p e > N o n e O r A u t o m a t i c < / T a b C o l o r T y p e >  
         < T a b C o l o r N u m b e r > 0 < / T a b C o l o r N u m b e r >  
         < T a b C o l o r P a t c h R g b > 0 < / T a b C o l o r P a t c h R g b >  
         < T a b T i n t A n d S h a d e > 0 < / T a b T i n t A n d S h a d e >  
     < / B a s e S h e e t T y p e C o l o r >  
     < R e q u i r e d C o l o r >  
         < R e q u i r e d C o l o r T y p e > C o n s t a n t < / R e q u i r e d C o l o r T y p e >  
         < C o l o r T y p e > T h e m e C o l o r P a t c h < / C o l o r T y p e >  
         < C o l o r N u m b e r > 5 < / C o l o r N u m b e r >  
         < C o l o r P a t c h R g b > 3 8 0 7 2 8 6 < / C o l o r P a t c h R g b >  
         < T i n t A n d S h a d e > - 0 . 4 9 9 9 8 4 7 < / T i n t A n d S h a d e >  
     < / R e q u i r e d C o l o r >  
     < R e q u i r e d C o l o r >  
         < R e q u i r e d C o l o r T y p e > F o r m u l a < / R e q u i r e d C o l o r T y p e >  
         < C o l o r T y p e > T h e m e C o l o r P a t c h < / C o l o r T y p e >  
         < C o l o r N u m b e r > 2 < / C o l o r N u m b e r >  
         < C o l o r P a t c h R g b > 4 2 1 0 7 5 2 < / C o l o r P a t c h R g b >  
         < T i n t A n d S h a d e > 0 . 2 4 9 9 7 7 1 < / T i n t A n d S h a d e >  
     < / R e q u i r e d C o l o r >  
     < R e q u i r e d C o l o r >  
         < R e q u i r e d C o l o r T y p e > M i x e d C e l l < / R e q u i r e d C o l o r T y p e >  
         < C o l o r T y p e > T h e m e C o l o r P a t c h < / C o l o r T y p e >  
         < C o l o r N u m b e r > 1 0 < / C o l o r N u m b e r >  
         < C o l o r P a t c h R g b > 1 5 8 6 7 4 6 < / C o l o r P a t c h R g b >  
         < T i n t A n d S h a d e > - 0 . 4 9 9 9 8 4 7 < / T i n t A n d S h a d e >  
     < / R e q u i r e d C o l o r >  
     < R e q u i r e d C o l o r >  
         < R e q u i r e d C o l o r T y p e > C h e c k < / R e q u i r e d C o l o r T y p e >  
         < C o l o r T y p e > C o l o r I n d e x < / C o l o r T y p e >  
         < C o l o r N u m b e r > 5 1 < / C o l o r N u m b e r >  
         < C o l o r P a t c h R g b > 4 2 0 4 7 4 7 < / C o l o r P a t c h R g b >  
         < T i n t A n d S h a d e > 0 < / T i n t A n d S h a d e >  
     < / R e q u i r e d C o l o r >  
     < R e q u i r e d C o l o r >  
         < R e q u i r e d C o l o r T y p e > H y p e r l i n k < / R e q u i r e d C o l o r T y p e >  
         < C o l o r T y p e > T h e m e C o l o r P a t c h < / C o l o r T y p e >  
         < C o l o r N u m b e r > 1 2 < / C o l o r N u m b e r >  
         < C o l o r P a t c h R g b > 8 9 4 5 7 5 6 < / C o l o r P a t c h R g b >  
         < T i n t A n d S h a d e > 0 < / T i n t A n d S h a d e >  
     < / R e q u i r e d C o l o r >  
     < R e q u i r e d C o l o r >  
         < R e q u i r e d C o l o r T y p e > W o r k I n P r o g r e s s < / R e q u i r e d C o l o r T y p e >  
         < C o l o r T y p e > C o l o r I n d e x < / C o l o r T y p e >  
         < C o l o r N u m b e r > 5 5 < / C o l o r N u m b e r >  
         < C o l o r P a t c h R g b > 7 9 2 9 8 5 5 < / C o l o r P a t c h R g b >  
         < T i n t A n d S h a d e > 0 < / T i n t A n d S h a d e >  
     < / R e q u i r e d C o l o r >  
     < R e q u i r e d C o l o r >  
         < R e q u i r e d C o l o r T y p e > C o l o r A < / R e q u i r e d C o l o r T y p e >  
         < C o l o r T y p e > C o l o r I n d e x < / C o l o r T y p e >  
         < C o l o r N u m b e r > 1 1 < / C o l o r N u m b e r >  
         < C o l o r P a t c h R g b > 1 5 1 3 2 3 9 0 < / C o l o r P a t c h R g b >  
         < T i n t A n d S h a d e > 0 < / T i n t A n d S h a d e >  
     < / R e q u i r e d C o l o r >  
     < R e q u i r e d C o l o r >  
         < R e q u i r e d C o l o r T y p e > C o l o r B < / R e q u i r e d C o l o r T y p e >  
         < C o l o r T y p e > C o l o r I n d e x < / C o l o r T y p e >  
         < C o l o r N u m b e r > 5 6 < / C o l o r N u m b e r >  
         < C o l o r P a t c h R g b > 1 6 7 7 7 2 1 5 < / C o l o r P a t c h R g b >  
         < T i n t A n d S h a d e > 0 < / T i n t A n d S h a d e >  
     < / R e q u i r e d C o l o r >  
     < S h e e t T i t l e R o w >  
         < T y p e > S h e e t T i t l e < / T y p e >  
         < I n c l u d e > t r u e < / I n c l u d e >  
         < S e t t i n g > V i s i b l e < / S e t t i n g >  
         < C o l u m n N u m b e r > 2 < / C o l u m n N u m b e r >  
     < / S h e e t T i t l e R o w >  
     < S h e e t T i t l e R o w >  
         < T y p e > M o d e l N a m e < / T y p e >  
         < I n c l u d e > t r u e < / I n c l u d e >  
         < S e t t i n g > V i s i b l e < / S e t t i n g >  
         < C o l u m n N u m b e r > 2 < / C o l u m n N u m b e r >  
     < / S h e e t T i t l e R o w >  
     < S h e e t T i t l e R o w >  
         < T y p e > T o c H y p e r l i n k < / T y p e >  
         < I n c l u d e > f a l s e < / I n c l u d e >  
         < S e t t i n g > V i s i b l e < / S e t t i n g >  
         < C o l u m n N u m b e r > 2 < / C o l u m n N u m b e r >  
     < / S h e e t T i t l e R o w >  
     < S h e e t T i t l e R o w >  
         < T y p e > N a v i g a t i o n H y p e r l i n k s < / T y p e >  
         < I n c l u d e > f a l s e < / I n c l u d e >  
         < S e t t i n g > V i s i b l e < / S e t t i n g >  
         < C o l u m n N u m b e r > 1 < / C o l u m n N u m b e r >  
     < / S h e e t T i t l e R o w >  
     < I s s u e s R e g i s t e r S o r t B y / >  
     < I s s u e s R e g i s t e r C o l o r >  
         < T y p e > H e a d e r F o n t < / T y p e >  
         < C o l o r T y p e > C u s t o m < / C o l o r T y p e >  
         < C o l o r N u m b e r > 1 6 7 7 7 2 1 5 < / C o l o r N u m b e r >  
         < C o l o r P a t c h R g b > 0 < / C o l o r P a t c h R g b >  
         < T i n t A n d S h a d e > 0 < / T i n t A n d S h a d e >  
     < / I s s u e s R e g i s t e r C o l o r >  
     < I s s u e s R e g i s t e r C o l o r >  
         < T y p e > H e a d e r F i l l < / T y p e >  
         < C o l o r T y p e > T h e m e C o l o r < / C o l o r T y p e >  
         < C o l o r N u m b e r > 5 < / C o l o r N u m b e r >  
         < C o l o r P a t c h R g b > 0 < / C o l o r P a t c h R g b >  
         < T i n t A n d S h a d e > 0 < / T i n t A n d S h a d e >  
     < / I s s u e s R e g i s t e r C o l o r >  
     < I s s u e s R e g i s t e r C o l o r >  
         < T y p e > O p e n I s s u e s F o n t < / T y p e >  
         < C o l o r T y p e > N o n e O r A u t o m a t i c < / C o l o r T y p e >  
         < C o l o r N u m b e r > 0 < / C o l o r N u m b e r >  
         < C o l o r P a t c h R g b > 0 < / C o l o r P a t c h R g b >  
         < T i n t A n d S h a d e > 0 < / T i n t A n d S h a d e >  
     < / I s s u e s R e g i s t e r C o l o r >  
     < I s s u e s R e g i s t e r C o l o r >  
         < T y p e > O p e n I s s u e s F i l l < / T y p e >  
         < C o l o r T y p e > N o n e O r A u t o m a t i c < / C o l o r T y p e >  
         < C o l o r N u m b e r > 0 < / C o l o r N u m b e r >  
         < C o l o r P a t c h R g b > 0 < / C o l o r P a t c h R g b >  
         < T i n t A n d S h a d e > 0 < / T i n t A n d S h a d e >  
     < / I s s u e s R e g i s t e r C o l o r >  
     < I s s u e s R e g i s t e r C o l o r >  
         < T y p e > C l o s e d I s s u e s F o n t < / T y p e >  
         < C o l o r T y p e > C u s t o m < / C o l o r T y p e >  
         < C o l o r N u m b e r > 6 7 1 0 8 8 6 < / C o l o r N u m b e r >  
         < C o l o r P a t c h R g b > 0 < / C o l o r P a t c h R g b >  
         < T i n t A n d S h a d e > 0 < / T i n t A n d S h a d e >  
     < / I s s u e s R e g i s t e r C o l o r >  
     < I s s u e s R e g i s t e r C o l o r >  
         < T y p e > C l o s e d I s s u e s F i l l < / T y p e >  
         < C o l o r T y p e > C u s t o m < / C o l o r T y p e >  
         < C o l o r N u m b e r > 1 5 5 9 2 9 4 1 < / C o l o r N u m b e r >  
         < C o l o r P a t c h R g b > 0 < / C o l o r P a t c h R g b >  
         < T i n t A n d S h a d e > 0 < / T i n t A n d S h a d e >  
     < / I s s u e s R e g i s t e r C o l o r >  
     < I s s u e s R e g i s t e r C o l o r >  
         < T y p e > R e d u n d a n t I s s u e s F o n t < / T y p e >  
         < C o l o r T y p e > C u s t o m < / C o l o r T y p e >  
         < C o l o r N u m b e r > 1 6 7 7 7 2 1 5 < / C o l o r N u m b e r >  
         < C o l o r P a t c h R g b > 0 < / C o l o r P a t c h R g b >  
         < T i n t A n d S h a d e > 0 < / T i n t A n d S h a d e >  
     < / I s s u e s R e g i s t e r C o l o r >  
     < I s s u e s R e g i s t e r C o l o r >  
         < T y p e > R e d u n d a n t I s s u e s F i l l < / T y p e >  
         < C o l o r T y p e > C u s t o m < / C o l o r T y p e >  
         < C o l o r N u m b e r > 4 2 0 4 7 4 7 < / C o l o r N u m b e r >  
         < C o l o r P a t c h R g b > 0 < / C o l o r P a t c h R g b >  
         < T i n t A n d S h a d e > 0 < / T i n t A n d S h a d e >  
     < / I s s u e s R e g i s t e r C o l o r >  
     < I s s u e s R e g i s t e r C o l o r >  
         < T y p e > I s s u e s B o r d e r < / T y p e >  
         < C o l o r T y p e > C u s t o m < / C o l o r T y p e >  
         < C o l o r N u m b e r > 1 3 2 2 4 3 9 3 < / C o l o r N u m b e r >  
         < C o l o r P a t c h R g b > 0 < / C o l o r P a t c h R g b >  
         < T i n t A n d S h a d e > 0 < / T i n t A n d S h a d e >  
     < / I s s u e s R e g i s t e r C o l o r >  
 < / W o r k b o o k S e t t i n g s > 
</file>

<file path=customXml/itemProps1.xml><?xml version="1.0" encoding="utf-8"?>
<ds:datastoreItem xmlns:ds="http://schemas.openxmlformats.org/officeDocument/2006/customXml" ds:itemID="{90EC96FA-B730-4D38-813E-6F03A602C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B97101-8AA0-44B5-9CD6-D144FD1662B4}">
  <ds:schemaRefs>
    <ds:schemaRef ds:uri="Microsoft.SharePoint.Taxonomy.ContentTypeSync"/>
  </ds:schemaRefs>
</ds:datastoreItem>
</file>

<file path=customXml/itemProps3.xml><?xml version="1.0" encoding="utf-8"?>
<ds:datastoreItem xmlns:ds="http://schemas.openxmlformats.org/officeDocument/2006/customXml" ds:itemID="{790176B2-5369-4F2F-B1F5-626360109882}">
  <ds:schemaRefs>
    <ds:schemaRef ds:uri="http://schemas.microsoft.com/sharepoint/v3/contenttype/forms"/>
  </ds:schemaRefs>
</ds:datastoreItem>
</file>

<file path=customXml/itemProps4.xml><?xml version="1.0" encoding="utf-8"?>
<ds:datastoreItem xmlns:ds="http://schemas.openxmlformats.org/officeDocument/2006/customXml" ds:itemID="{BA11242D-33A5-4184-8CAE-A3F36F0CF6CD}">
  <ds:schemaRefs>
    <ds:schemaRef ds:uri="http://schemas.microsoft.com/office/2006/metadata/properties"/>
    <ds:schemaRef ds:uri="http://schemas.microsoft.com/office/infopath/2007/PartnerControls"/>
    <ds:schemaRef ds:uri="5d1a2284-45bc-4927-a9f9-e51f9f17c21a"/>
  </ds:schemaRefs>
</ds:datastoreItem>
</file>

<file path=customXml/itemProps5.xml><?xml version="1.0" encoding="utf-8"?>
<ds:datastoreItem xmlns:ds="http://schemas.openxmlformats.org/officeDocument/2006/customXml" ds:itemID="{58AE9608-EE60-4FA6-B4F3-46061131D329}">
  <ds:schemaRefs>
    <ds:schemaRef ds:uri="http://www.w3.org/2001/XMLSchema"/>
  </ds:schemaRefs>
</ds:datastoreItem>
</file>

<file path=docMetadata/LabelInfo.xml><?xml version="1.0" encoding="utf-8"?>
<clbl:labelList xmlns:clbl="http://schemas.microsoft.com/office/2020/mipLabelMetadata">
  <clbl:label id="{c1941c47-a837-430d-8559-fd118a72769e}" enabled="1" method="Standard" siteId="{320c999e-3876-4ad0-b401-d241068e9e6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NEM Core</vt:lpstr>
      <vt:lpstr>NEM Functions</vt:lpstr>
      <vt:lpstr>East Coast Gas</vt:lpstr>
      <vt:lpstr>WA Electricity and Gas</vt:lpstr>
      <vt:lpstr>NEM Connections</vt:lpstr>
      <vt:lpstr>Other fees</vt:lpstr>
      <vt:lpstr>Enterprise</vt:lpstr>
      <vt:lpstr>'East Coast Gas'!_ftnref1</vt:lpstr>
      <vt:lpstr>'NEM Core'!_Ref131584205</vt:lpstr>
      <vt:lpstr>'Other fees'!_Toc105400055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Symonds</dc:creator>
  <cp:keywords/>
  <dc:description/>
  <cp:lastModifiedBy>Dianne Nguyen</cp:lastModifiedBy>
  <cp:revision/>
  <dcterms:created xsi:type="dcterms:W3CDTF">2025-03-31T03:15:37Z</dcterms:created>
  <dcterms:modified xsi:type="dcterms:W3CDTF">2025-04-03T00:49:57Z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0x0101002F0B48F8F4F7904196E710056827A09600B9A9FFDAE45E1F46864F6BEC16F9C927</vt:lpwstr>
  </property>
  <property fmtid="{D5CDD505-2E9C-101B-9397-08002B2CF9AE}" pid="3" name="TaxKeyword">
    <vt:lpwstr/>
  </property>
  <property fmtid="{D5CDD505-2E9C-101B-9397-08002B2CF9AE}" pid="4" name="AEMO Collaboration Document Type">
    <vt:lpwstr/>
  </property>
  <property fmtid="{D5CDD505-2E9C-101B-9397-08002B2CF9AE}" pid="5" name="MediaServiceImageTags">
    <vt:lpwstr/>
  </property>
  <property fmtid="{D5CDD505-2E9C-101B-9397-08002B2CF9AE}" pid="6" name="AEMO_x0020_Collaboration_x0020_Document_x0020_Type">
    <vt:lpwstr/>
  </property>
  <property fmtid="{D5CDD505-2E9C-101B-9397-08002B2CF9AE}" pid="7" name="lcf76f155ced4ddcb4097134ff3c332f">
    <vt:lpwstr/>
  </property>
</Properties>
</file>