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aemocloud.sharepoint.com/sites/FinancialStrategyandAnalysis/Shared Documents/06. Budget and Fees Document/04 FY26 Budget &amp; Fees/Draft budget document/Published for Consultation/"/>
    </mc:Choice>
  </mc:AlternateContent>
  <xr:revisionPtr revIDLastSave="143" documentId="8_{2882AA61-86C5-4B87-B1B8-8BDA00A558E6}" xr6:coauthVersionLast="47" xr6:coauthVersionMax="47" xr10:uidLastSave="{65A62A67-DBF4-432C-937D-545A19A6F928}"/>
  <bookViews>
    <workbookView xWindow="28500" yWindow="-16320" windowWidth="29040" windowHeight="15840" activeTab="5" xr2:uid="{CDFE0CD2-DE3D-4A06-B31B-6D7B667664CD}"/>
  </bookViews>
  <sheets>
    <sheet name="NEM Core" sheetId="2" r:id="rId1"/>
    <sheet name="NEM Functions" sheetId="3" r:id="rId2"/>
    <sheet name="East Coast Gas" sheetId="4" r:id="rId3"/>
    <sheet name="WA Electricity and Gas" sheetId="5" r:id="rId4"/>
    <sheet name="NEM Connections" sheetId="6" r:id="rId5"/>
    <sheet name="Other fees" sheetId="7" r:id="rId6"/>
    <sheet name="Enterprise" sheetId="1" r:id="rId7"/>
  </sheets>
  <externalReferences>
    <externalReference r:id="rId8"/>
  </externalReferences>
  <definedNames>
    <definedName name="_ftn1" localSheetId="2">'East Coast Gas'!#REF!</definedName>
    <definedName name="_ftnref1" localSheetId="2">'East Coast Gas'!$A$152</definedName>
    <definedName name="_Ref131584205" localSheetId="0">'NEM Core'!$A$15</definedName>
    <definedName name="_Toc105400055" localSheetId="5">'Other fees'!$A$128</definedName>
    <definedName name="LU_Month">'[1]Set-up'!$D$40:$D$51</definedName>
    <definedName name="LU_MonthEnd">'[1]Set-up'!$B$40:$B$52</definedName>
    <definedName name="MdoStgs" hidden="1">"{58AE9608-EE60-4FA6-B4F3-46061131D329}"</definedName>
    <definedName name="Model_Name">[1]Cover!$C$10</definedName>
    <definedName name="Scen_meters_DWGM">[1]Assumptions!$E$54:$E$56</definedName>
    <definedName name="Scen_MIRN">[1]Assumptions!$C$65:$C$69</definedName>
    <definedName name="Scen_NMI">[1]Assumptions!$E$17:$E$19</definedName>
    <definedName name="Scen_STTM">[1]Assumptions!$E$59:$E$62</definedName>
    <definedName name="Scen_vol_GasD">[1]Assumptions!$E$42:$E$45</definedName>
    <definedName name="Scen_vol_GasV">[1]Assumptions!$E$36:$E$39</definedName>
    <definedName name="Scen_Vol_NEM">[1]Assumptions!$E$11:$E$14</definedName>
    <definedName name="Scen_Vol_WEM">[1]Assumptions!$E$26:$E$29</definedName>
    <definedName name="TS_Days_in_Yr">'[1]Set-up'!$D$25</definedName>
    <definedName name="TS_Wks_in_Yr">'[1]Set-up'!$D$24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3" i="7" l="1"/>
  <c r="D63" i="7"/>
  <c r="C63" i="7"/>
</calcChain>
</file>

<file path=xl/sharedStrings.xml><?xml version="1.0" encoding="utf-8"?>
<sst xmlns="http://schemas.openxmlformats.org/spreadsheetml/2006/main" count="833" uniqueCount="482">
  <si>
    <t>NEM Core</t>
  </si>
  <si>
    <t>Table 1</t>
  </si>
  <si>
    <t>NEM Core profit and loss summary FY26</t>
  </si>
  <si>
    <t>Budget FY25
$m</t>
  </si>
  <si>
    <t>Budget FY26
$m</t>
  </si>
  <si>
    <t>Variance 
$m</t>
  </si>
  <si>
    <t>Variance
%</t>
  </si>
  <si>
    <r>
      <t>Gross Revenue</t>
    </r>
    <r>
      <rPr>
        <vertAlign val="superscript"/>
        <sz val="9"/>
        <color rgb="FF424242"/>
        <rFont val="Arial Nova"/>
        <family val="2"/>
      </rPr>
      <t>#</t>
    </r>
  </si>
  <si>
    <t>less: recoverable costs</t>
  </si>
  <si>
    <t>Net Revenue</t>
  </si>
  <si>
    <t>Operating costs</t>
  </si>
  <si>
    <t>Net Operating costs</t>
  </si>
  <si>
    <t>Annual surplus/(deficit)</t>
  </si>
  <si>
    <t> N/A</t>
  </si>
  <si>
    <t>Accumulated surplus/(deficit)</t>
  </si>
  <si>
    <t>N/A</t>
  </si>
  <si>
    <r>
      <t>#</t>
    </r>
    <r>
      <rPr>
        <sz val="8"/>
        <color rgb="FF424242"/>
        <rFont val="Arial Nova"/>
        <family val="2"/>
        <scheme val="minor"/>
      </rPr>
      <t xml:space="preserve"> Consists of NEM Core revenue requirement and other revenue.</t>
    </r>
  </si>
  <si>
    <t>Table 10</t>
  </si>
  <si>
    <t>NEM Core revenue requirement and fees FY26</t>
  </si>
  <si>
    <t>Budget FY25</t>
  </si>
  <si>
    <t>Budget FY26</t>
  </si>
  <si>
    <t xml:space="preserve">Variance </t>
  </si>
  <si>
    <t>Variance %</t>
  </si>
  <si>
    <t>NEM revenue requirement $m</t>
  </si>
  <si>
    <t>Consumption (GWh)</t>
  </si>
  <si>
    <t>Connection points (Million)</t>
  </si>
  <si>
    <t>NEM fee by participant type</t>
  </si>
  <si>
    <t xml:space="preserve">Market customer fee ($/MWh) </t>
  </si>
  <si>
    <t>Market customer fees ($ per connection point per week)</t>
  </si>
  <si>
    <t>Wholesale participants allocation $m</t>
  </si>
  <si>
    <t>TNSP allocation $m</t>
  </si>
  <si>
    <r>
      <t>NEM benchmark fee</t>
    </r>
    <r>
      <rPr>
        <vertAlign val="superscript"/>
        <sz val="9"/>
        <color rgb="FF424242"/>
        <rFont val="Arial Nova"/>
        <family val="2"/>
        <scheme val="minor"/>
      </rPr>
      <t>#</t>
    </r>
    <r>
      <rPr>
        <sz val="9"/>
        <color rgb="FF424242"/>
        <rFont val="Arial Nova"/>
        <family val="2"/>
        <scheme val="minor"/>
      </rPr>
      <t xml:space="preserve"> $/MWh</t>
    </r>
  </si>
  <si>
    <t>Participant Compensation Fund* $m</t>
  </si>
  <si>
    <t>NIL</t>
  </si>
  <si>
    <t># The NEM benchmark fee is calculated by dividing the total revenue requirement by the total forecast consumption.</t>
  </si>
  <si>
    <t>* There is no requirement for the participant compensation fund (PCF) to be collected in FY26. The PCF fee applies to scheduled generators, semi-scheduled generators and scheduled network service providers.</t>
  </si>
  <si>
    <t>Table 11</t>
  </si>
  <si>
    <t>NEM Core revenue requirement breakdown</t>
  </si>
  <si>
    <t>Function</t>
  </si>
  <si>
    <t>Rate $</t>
  </si>
  <si>
    <t>Recovery basis</t>
  </si>
  <si>
    <t>NEM unallocated fees (30%)</t>
  </si>
  <si>
    <t>Market customers</t>
  </si>
  <si>
    <t>MWh of customer load</t>
  </si>
  <si>
    <t>Per connection point per week</t>
  </si>
  <si>
    <t>NEM allocated fees (70%)</t>
  </si>
  <si>
    <t xml:space="preserve">Market customers </t>
  </si>
  <si>
    <t xml:space="preserve">Wholesale participants </t>
  </si>
  <si>
    <t>Daily rate calculated on 2023 capacity/ energy basis</t>
  </si>
  <si>
    <t xml:space="preserve">Transmission Network Service Providers </t>
  </si>
  <si>
    <t>Energy consumed for the latest completed financial year</t>
  </si>
  <si>
    <t>Table 12</t>
  </si>
  <si>
    <t>Notified NEM Core Transmission Netwrok Service Providers allocation</t>
  </si>
  <si>
    <t>% allocation charge</t>
  </si>
  <si>
    <t>FY26 particpant fees ($)</t>
  </si>
  <si>
    <t>FY25 true-up*</t>
  </si>
  <si>
    <t>Final FY26 Fees ($m)</t>
  </si>
  <si>
    <t>VIC - AusNet Services</t>
  </si>
  <si>
    <t>VIC</t>
  </si>
  <si>
    <t>TransGrid</t>
  </si>
  <si>
    <t>NSW</t>
  </si>
  <si>
    <t>PowerLink</t>
  </si>
  <si>
    <t>QLD</t>
  </si>
  <si>
    <t>ElectraNet</t>
  </si>
  <si>
    <t>SA</t>
  </si>
  <si>
    <t>TasNetworks</t>
  </si>
  <si>
    <t>TAS</t>
  </si>
  <si>
    <t>Total</t>
  </si>
  <si>
    <t>NEM Functions</t>
  </si>
  <si>
    <t>Table 2</t>
  </si>
  <si>
    <t>NEM Functions profit and loss summary FY26</t>
  </si>
  <si>
    <t>Budget FY25*
$m</t>
  </si>
  <si>
    <t>Gross Revenue</t>
  </si>
  <si>
    <t>* FY25 Budget Operating costs increased by $4.7m, to incorporate Cyber Security Roles &amp; Responsibilities function into NEM Functions Segment</t>
  </si>
  <si>
    <t>Table 13</t>
  </si>
  <si>
    <t>Electricity retail market revenue requirement and fee</t>
  </si>
  <si>
    <t>Electricity retail market revenue requirement $m</t>
  </si>
  <si>
    <t>Electricity retail market fees ($ per connection point per week</t>
  </si>
  <si>
    <t>Table 14</t>
  </si>
  <si>
    <t>5MS/GS revenue requirement and fee</t>
  </si>
  <si>
    <t>5MS/GS revenue requirement $m</t>
  </si>
  <si>
    <t>5MS/GS fee by participant type</t>
  </si>
  <si>
    <t>Market customer fee ($/MWh)</t>
  </si>
  <si>
    <r>
      <t>5MS/GS benchmark fee</t>
    </r>
    <r>
      <rPr>
        <vertAlign val="superscript"/>
        <sz val="9"/>
        <color rgb="FF424242"/>
        <rFont val="Arial Nova"/>
        <family val="2"/>
        <scheme val="minor"/>
      </rPr>
      <t>#</t>
    </r>
    <r>
      <rPr>
        <sz val="9"/>
        <color rgb="FF424242"/>
        <rFont val="Arial Nova"/>
        <family val="2"/>
        <scheme val="minor"/>
      </rPr>
      <t xml:space="preserve"> ($/MWh)</t>
    </r>
  </si>
  <si>
    <t># The benchmark fee is calculated by dividing the total revenue requirement by the total forecast consumption.</t>
  </si>
  <si>
    <t>Table 15</t>
  </si>
  <si>
    <t>DER revenue requirement</t>
  </si>
  <si>
    <t>DER revenue requirement $m</t>
  </si>
  <si>
    <t>DER fee by participant type</t>
  </si>
  <si>
    <r>
      <t xml:space="preserve">DER benchmark fee </t>
    </r>
    <r>
      <rPr>
        <vertAlign val="superscript"/>
        <sz val="9"/>
        <color rgb="FF424242"/>
        <rFont val="Arial Nova"/>
        <family val="2"/>
        <scheme val="minor"/>
      </rPr>
      <t>#</t>
    </r>
    <r>
      <rPr>
        <sz val="9"/>
        <color rgb="FF424242"/>
        <rFont val="Arial Nova"/>
        <family val="2"/>
        <scheme val="minor"/>
      </rPr>
      <t xml:space="preserve"> $/MWh)</t>
    </r>
  </si>
  <si>
    <t># The fee listed above as a benchmark fee is calculated by dividing the total revenue requirement by the total forecast consumption.</t>
  </si>
  <si>
    <t>Table 16</t>
  </si>
  <si>
    <t>NEM2025 revenue requirement</t>
  </si>
  <si>
    <t>NEM2025 revenue requirement $m</t>
  </si>
  <si>
    <t>NEM2025 fee by participant type</t>
  </si>
  <si>
    <r>
      <t xml:space="preserve">NEM2025 benchmark fee </t>
    </r>
    <r>
      <rPr>
        <vertAlign val="superscript"/>
        <sz val="9"/>
        <color rgb="FF424242"/>
        <rFont val="Arial Nova"/>
        <family val="2"/>
        <scheme val="minor"/>
      </rPr>
      <t>#</t>
    </r>
    <r>
      <rPr>
        <sz val="9"/>
        <color rgb="FF424242"/>
        <rFont val="Arial Nova"/>
        <family val="2"/>
        <scheme val="minor"/>
      </rPr>
      <t xml:space="preserve"> $/MWh)</t>
    </r>
  </si>
  <si>
    <t>Table 17</t>
  </si>
  <si>
    <t>National transmission planner revenue requirement</t>
  </si>
  <si>
    <t>NTP revenue requirement $m</t>
  </si>
  <si>
    <t>Table 18</t>
  </si>
  <si>
    <t>Cyber Security Roles and Responsibilites revenue requirement</t>
  </si>
  <si>
    <t>Cyber Security Roles and Responsibilites revenue requirement $m</t>
  </si>
  <si>
    <t>NA</t>
  </si>
  <si>
    <t>Table 19</t>
  </si>
  <si>
    <t>Other revenue requirement and fees ($m)</t>
  </si>
  <si>
    <t xml:space="preserve">SA planning </t>
  </si>
  <si>
    <t xml:space="preserve"> NIL</t>
  </si>
  <si>
    <t>Settlement Residue Auctions</t>
  </si>
  <si>
    <t xml:space="preserve">Consumer Data Platform </t>
  </si>
  <si>
    <t>East Coast Gas</t>
  </si>
  <si>
    <t>Table 3</t>
  </si>
  <si>
    <t>East Coast Gas profit and loss summary FY26</t>
  </si>
  <si>
    <t>Table 20</t>
  </si>
  <si>
    <t>DWGM revenue requirement and fees</t>
  </si>
  <si>
    <t>DWGM revenue requirement (Energy tariffs)</t>
  </si>
  <si>
    <t>Gas consumption (TJ)</t>
  </si>
  <si>
    <t>Distribution meters (Avg)</t>
  </si>
  <si>
    <t>DWGM variable fees</t>
  </si>
  <si>
    <t>Energy tariff ($/GJ withdrawn) </t>
  </si>
  <si>
    <t>Distribution meter ($/day per meter)</t>
  </si>
  <si>
    <t>Participant compensation fund (PCF)</t>
  </si>
  <si>
    <t>DLNG Storage recoveries ($m)</t>
  </si>
  <si>
    <t>Table 21</t>
  </si>
  <si>
    <t>FY25 budget DWGM energy consumption</t>
  </si>
  <si>
    <t>TJ</t>
  </si>
  <si>
    <t>Forecast FY25</t>
  </si>
  <si>
    <t>Residential and commercial</t>
  </si>
  <si>
    <t>Industrial</t>
  </si>
  <si>
    <t>Export</t>
  </si>
  <si>
    <t>GPG</t>
  </si>
  <si>
    <t>% change</t>
  </si>
  <si>
    <t>* Forecast annual FY24 consumption as at March 2024</t>
  </si>
  <si>
    <t>Table 22</t>
  </si>
  <si>
    <t>STTM revenue requirement and fees</t>
  </si>
  <si>
    <t>STTM revenue requirement $m</t>
  </si>
  <si>
    <t>STTM variable fees ($/GJ withdrawn)</t>
  </si>
  <si>
    <t>Activity fee</t>
  </si>
  <si>
    <t>Activity fees (excluding STTM MOS)</t>
  </si>
  <si>
    <t>STTM MOS allocation fee</t>
  </si>
  <si>
    <t>Participant Compensation FUND (PCF)</t>
  </si>
  <si>
    <t>PCF Fee – Syd ($/GJ withdrawn per hub per ABN)</t>
  </si>
  <si>
    <t>PCF Fee – Adel ($/GJ withdrawn per hub per ABN)</t>
  </si>
  <si>
    <t>PCF Fee – Bris ($/GJ withdrawn per hub per ABN)</t>
  </si>
  <si>
    <t>Table 23</t>
  </si>
  <si>
    <t>STTM energy consumption</t>
  </si>
  <si>
    <t>Forecast FY25*</t>
  </si>
  <si>
    <t>Adelaide</t>
  </si>
  <si>
    <t>Brisbane</t>
  </si>
  <si>
    <t>Sydney</t>
  </si>
  <si>
    <t>Percentage change</t>
  </si>
  <si>
    <t>*Forecast annual FY25 consumption as at January 2025</t>
  </si>
  <si>
    <t>Table 24</t>
  </si>
  <si>
    <t>East Coast Gas Reform revenue requirement and fees</t>
  </si>
  <si>
    <t>East Coast Gas Reform revenue requirement $m</t>
  </si>
  <si>
    <t>Gas producers’ production (PJ)</t>
  </si>
  <si>
    <t>MIRNs basic meters - total (millions)</t>
  </si>
  <si>
    <t>East Coast Gas fees</t>
  </si>
  <si>
    <t>Producer fee ($ per GJ)</t>
  </si>
  <si>
    <t>Retailer fee ($ per customer supply point)</t>
  </si>
  <si>
    <t>Table 25</t>
  </si>
  <si>
    <t>VIC retail gas market revenue requirement and fees</t>
  </si>
  <si>
    <t>VIC retail gas market revenue requirement $m</t>
  </si>
  <si>
    <t>Customer supply points (Million)</t>
  </si>
  <si>
    <t>VIC retail gas market tariff ($ per customer supply point per month)</t>
  </si>
  <si>
    <t>Table 26</t>
  </si>
  <si>
    <t>QLD retail gas market revenue requirement and fees</t>
  </si>
  <si>
    <t>QLD retail gas market revenue requirement $m</t>
  </si>
  <si>
    <t>Customer supply points (million)</t>
  </si>
  <si>
    <t>QLD retail gas market fee ($ per customer supply point per month)</t>
  </si>
  <si>
    <t>Table 27</t>
  </si>
  <si>
    <t>SA retail gas market revenue requirement and fees</t>
  </si>
  <si>
    <t>SA retail gas market revenue requirement $m</t>
  </si>
  <si>
    <t>South Australia retail gas market fee ($ per customer supply point per month)</t>
  </si>
  <si>
    <t>Table 28</t>
  </si>
  <si>
    <t>NSW retail gas market revenue requirement and fees</t>
  </si>
  <si>
    <t>NSW retail gas market revenue requirement $m</t>
  </si>
  <si>
    <t>NSW retail gas market fee ($ per customer supply point per month)</t>
  </si>
  <si>
    <t>Table 29</t>
  </si>
  <si>
    <t>GSOO revenue requirement and fees</t>
  </si>
  <si>
    <t>GSOO revenue requirement ($m)</t>
  </si>
  <si>
    <t>GSOO fees</t>
  </si>
  <si>
    <r>
      <rPr>
        <vertAlign val="superscript"/>
        <sz val="9"/>
        <color rgb="FF424242"/>
        <rFont val="Arial Nova"/>
        <family val="2"/>
      </rPr>
      <t>1</t>
    </r>
    <r>
      <rPr>
        <sz val="9"/>
        <color rgb="FF424242"/>
        <rFont val="Arial Nova"/>
        <family val="2"/>
        <scheme val="minor"/>
      </rPr>
      <t xml:space="preserve"> 2024 GSOO, Table 6 - Forecast of available annual production as provided by gas producers, 2024-28 (PJ)</t>
    </r>
  </si>
  <si>
    <t>Table 30</t>
  </si>
  <si>
    <t>GSH revenue requirement and fees</t>
  </si>
  <si>
    <t>GSH revenue requirement $m</t>
  </si>
  <si>
    <t>Trading participant fees</t>
  </si>
  <si>
    <t>Fixed fee - on licence per annum</t>
  </si>
  <si>
    <t>Fixed fee - additional licence per annum</t>
  </si>
  <si>
    <t>Variable transaction fee - daily product fee ($/GJ)</t>
  </si>
  <si>
    <t>Variable transaction fee - weekly product fee ($/GJ)</t>
  </si>
  <si>
    <t>Variable transaction fee - monthly product fee ($/GJ)</t>
  </si>
  <si>
    <t>Other participant fees</t>
  </si>
  <si>
    <t>Reallocation participants - fixed fee per annum</t>
  </si>
  <si>
    <t>Viewing participants - fixed fee per annum</t>
  </si>
  <si>
    <t>Table 31</t>
  </si>
  <si>
    <t>CTP revenue requirement and fees</t>
  </si>
  <si>
    <t>(commodity and capacity) ($)</t>
  </si>
  <si>
    <t>(capacity only)</t>
  </si>
  <si>
    <t>Variable transportation fee
($/GJ) Daily/ Weekly/ Monthly</t>
  </si>
  <si>
    <t>Variable compression fee
($/GJ) Daily/ Weekly/ Monthly</t>
  </si>
  <si>
    <t>Note: the variable transaction fees for CTP includes a fee of $0.00074 relating to OTS Code Panel.</t>
  </si>
  <si>
    <t>Table 32</t>
  </si>
  <si>
    <t>DAA revenue requirement and fees</t>
  </si>
  <si>
    <t>DAA revenue requirement $m</t>
  </si>
  <si>
    <t>Gas consumption (GJ) - transportation</t>
  </si>
  <si>
    <t>Gas consumption (GJ) - gas compression</t>
  </si>
  <si>
    <t xml:space="preserve">Trading participant fees </t>
  </si>
  <si>
    <t>Other transportation fee ($/GJ)</t>
  </si>
  <si>
    <t>Compression fee ($/GJ)</t>
  </si>
  <si>
    <t>Table 33</t>
  </si>
  <si>
    <t>OTS Code Panel revenue requirement and fee</t>
  </si>
  <si>
    <t>OTS revenue requirement $m</t>
  </si>
  <si>
    <t>OTS Code Panel ($/GJ)</t>
  </si>
  <si>
    <t>Table 34</t>
  </si>
  <si>
    <t>GBB revenue requirement and fees</t>
  </si>
  <si>
    <t>GBB revenue requirement $m</t>
  </si>
  <si>
    <r>
      <t>Gas producer production (PJ)</t>
    </r>
    <r>
      <rPr>
        <vertAlign val="superscript"/>
        <sz val="9"/>
        <color rgb="FF424242"/>
        <rFont val="Arial Nova"/>
        <family val="2"/>
      </rPr>
      <t>1</t>
    </r>
  </si>
  <si>
    <t>GBB fees</t>
  </si>
  <si>
    <t>Producer ($/GJ)</t>
  </si>
  <si>
    <t>Participants in wholesale gas market ($/GJ withdrawn)</t>
  </si>
  <si>
    <t>WA Electricity and Gas</t>
  </si>
  <si>
    <t>Table 4</t>
  </si>
  <si>
    <t>WA - Electricity and Gas profit and loss summary FY26</t>
  </si>
  <si>
    <t>-</t>
  </si>
  <si>
    <t>Table 35</t>
  </si>
  <si>
    <t>WEM revenue requirement and fees</t>
  </si>
  <si>
    <t>WEM revenue requirement $m</t>
  </si>
  <si>
    <t>Energy consumption (GWh)</t>
  </si>
  <si>
    <t>WEM Fees</t>
  </si>
  <si>
    <r>
      <t xml:space="preserve">WEM fee ($/MWh) </t>
    </r>
    <r>
      <rPr>
        <vertAlign val="superscript"/>
        <sz val="9"/>
        <color rgb="FF424242"/>
        <rFont val="Arial Nova"/>
        <family val="2"/>
        <scheme val="minor"/>
      </rPr>
      <t>#</t>
    </r>
  </si>
  <si>
    <t>WEM fee (indicative benchmark) * ($/MWh)</t>
  </si>
  <si>
    <t>WEM Regulator &amp; Coordinator Fees ($/MWh)</t>
  </si>
  <si>
    <t>WA Economic Regulation Authority – Regulator fee</t>
  </si>
  <si>
    <t>TBC</t>
  </si>
  <si>
    <t>Energy Policy WA – Coordinator fee</t>
  </si>
  <si>
    <r>
      <rPr>
        <vertAlign val="superscript"/>
        <sz val="9"/>
        <color rgb="FF424242"/>
        <rFont val="Arial Nova"/>
        <family val="2"/>
      </rPr>
      <t xml:space="preserve"># </t>
    </r>
    <r>
      <rPr>
        <sz val="9"/>
        <color rgb="FF424242"/>
        <rFont val="Arial Nova"/>
        <family val="2"/>
        <scheme val="minor"/>
      </rPr>
      <t>WEM fee applies to Maret Customers and Generators</t>
    </r>
  </si>
  <si>
    <t>* Benchmark fee reflects the total of WEM fee per MWh for both Market Customers and Generators</t>
  </si>
  <si>
    <t>Table 36</t>
  </si>
  <si>
    <t>GSI revenue requirement and fees</t>
  </si>
  <si>
    <t>GSI revenue requirement ($m)</t>
  </si>
  <si>
    <t>WA Economic Regulation Authority – Regulator fee ($m)</t>
  </si>
  <si>
    <t>Energy Policy WA – Coordinator fee $m ($m)</t>
  </si>
  <si>
    <t>Table 37</t>
  </si>
  <si>
    <t>WA retail gas market revenue requirement and fees</t>
  </si>
  <si>
    <t>WA retail gas market gas revenue requirement $m</t>
  </si>
  <si>
    <t>WA FRC gas fees</t>
  </si>
  <si>
    <t>WA retail gas market fee ($ per customer supply point per month)</t>
  </si>
  <si>
    <t xml:space="preserve">Annual fee – member </t>
  </si>
  <si>
    <t xml:space="preserve">Annual fee - associate member </t>
  </si>
  <si>
    <t>Note: associate members are self-contracting users that are partly to the WA Gas Retail Market Agreement. 
The FY26 annual fees are calculated according to clause 362A(5) of the Retail market Procedures (WA), with forecast CPI being 2.9%. Update to CPI will be reflected in the Final document.</t>
  </si>
  <si>
    <t>NEM Connections</t>
  </si>
  <si>
    <t>Table 38</t>
  </si>
  <si>
    <t>AEMO connection charge-out rates FY26</t>
  </si>
  <si>
    <t>Role</t>
  </si>
  <si>
    <t>Rate per hour
$</t>
  </si>
  <si>
    <t>Analyst/engineer</t>
  </si>
  <si>
    <t xml:space="preserve">Senior </t>
  </si>
  <si>
    <t xml:space="preserve">Principal </t>
  </si>
  <si>
    <t>Managers/specialist</t>
  </si>
  <si>
    <r>
      <t>Third party labour</t>
    </r>
    <r>
      <rPr>
        <vertAlign val="superscript"/>
        <sz val="9"/>
        <color rgb="FF424242"/>
        <rFont val="Arial Nova"/>
        <family val="2"/>
        <scheme val="minor"/>
      </rPr>
      <t>1</t>
    </r>
    <r>
      <rPr>
        <sz val="9"/>
        <color rgb="FF424242"/>
        <rFont val="Arial Nova"/>
        <family val="2"/>
        <scheme val="minor"/>
      </rPr>
      <t xml:space="preserve">                                                           </t>
    </r>
  </si>
  <si>
    <t>Cost + 15%</t>
  </si>
  <si>
    <r>
      <t>Site visits</t>
    </r>
    <r>
      <rPr>
        <vertAlign val="superscript"/>
        <sz val="9"/>
        <color rgb="FF424242"/>
        <rFont val="Arial Nova"/>
        <family val="2"/>
        <scheme val="minor"/>
      </rPr>
      <t>2</t>
    </r>
  </si>
  <si>
    <t>Rate per hour (+ 15% for third-party labour) including travel time, and travel expenses.</t>
  </si>
  <si>
    <r>
      <t>Connections Roadmap Initiative uplift</t>
    </r>
    <r>
      <rPr>
        <vertAlign val="superscript"/>
        <sz val="8"/>
        <color rgb="FF424242"/>
        <rFont val="Arial Nova"/>
        <family val="2"/>
        <scheme val="minor"/>
      </rPr>
      <t>3</t>
    </r>
  </si>
  <si>
    <t>1 AEMO may engage contractors or consultants or seek specialist advice (e.g. legal advice) in relation to an assessment.</t>
  </si>
  <si>
    <t>2 AEMO employees and/or contractors may attend site to oversee testing (in accordance with clause 5.8.5(a) of the NER).</t>
  </si>
  <si>
    <t>3 In 2021 AEMO and the Clean Energy Council established the Connections Reform Initiative (CRI) to accelerate the process for assessing and connecting plant to the NEM in an increasingly complex and dynamic environment. Through consultation with stakeholders, a roadmap was developed with more than 100 improvement items. It was agreed with stakeholders that this work would be funded by connecting participants. A $30/hour roadmap fee is applied to AEMO Onboarding and Connections charges.</t>
  </si>
  <si>
    <t>Other fees</t>
  </si>
  <si>
    <t>Table 39</t>
  </si>
  <si>
    <t>NEMDE queue ($ per application)</t>
  </si>
  <si>
    <t>Project developer ($ per facility)</t>
  </si>
  <si>
    <t>Voluntary book build participant accreditation fee ($ per application)</t>
  </si>
  <si>
    <t>Additional participant ID ($ per additional ID)</t>
  </si>
  <si>
    <t>Table 40</t>
  </si>
  <si>
    <t>AEMO charge-out rates ($ per hour)</t>
  </si>
  <si>
    <t>Senior leadership</t>
  </si>
  <si>
    <t>Manager/specialist</t>
  </si>
  <si>
    <t>Principal</t>
  </si>
  <si>
    <t>Senior</t>
  </si>
  <si>
    <t>Table 41</t>
  </si>
  <si>
    <t>Fee schedule of new NEM registrations ($ per registration)</t>
  </si>
  <si>
    <r>
      <t xml:space="preserve">Scheduled market generator </t>
    </r>
    <r>
      <rPr>
        <vertAlign val="superscript"/>
        <sz val="9"/>
        <color rgb="FF424242"/>
        <rFont val="Arial Nova"/>
        <family val="2"/>
        <scheme val="minor"/>
      </rPr>
      <t>A</t>
    </r>
  </si>
  <si>
    <t>Semi-scheduled market generator</t>
  </si>
  <si>
    <t>Non-scheduled market generator</t>
  </si>
  <si>
    <t>Scheduled non-market generator</t>
  </si>
  <si>
    <t>Semi-scheduled non-market generator</t>
  </si>
  <si>
    <t>Non-scheduled non-market generator</t>
  </si>
  <si>
    <t>Transfer of registration</t>
  </si>
  <si>
    <t>Market customer</t>
  </si>
  <si>
    <t>Market small generation aggregator</t>
  </si>
  <si>
    <t>Network service provider</t>
  </si>
  <si>
    <r>
      <t xml:space="preserve">Metering coordinator (MC) </t>
    </r>
    <r>
      <rPr>
        <vertAlign val="superscript"/>
        <sz val="9"/>
        <color rgb="FF424242"/>
        <rFont val="Arial Nova"/>
        <family val="2"/>
        <scheme val="minor"/>
      </rPr>
      <t>B</t>
    </r>
  </si>
  <si>
    <t>Trader</t>
  </si>
  <si>
    <t>Reallocator</t>
  </si>
  <si>
    <t>Intending participant</t>
  </si>
  <si>
    <t>Exemption from registration</t>
  </si>
  <si>
    <t xml:space="preserve">Frequency control ancillary services </t>
  </si>
  <si>
    <r>
      <t xml:space="preserve">Classification of generating units as frequency control ancillary services (FCAS) generating units </t>
    </r>
    <r>
      <rPr>
        <vertAlign val="superscript"/>
        <sz val="9"/>
        <color rgb="FF424242"/>
        <rFont val="Arial Nova"/>
        <family val="2"/>
        <scheme val="minor"/>
      </rPr>
      <t>B</t>
    </r>
  </si>
  <si>
    <r>
      <t xml:space="preserve">Classification of load as frequency control ancillary services load – new ancillary services or classify load in a new region </t>
    </r>
    <r>
      <rPr>
        <vertAlign val="superscript"/>
        <sz val="9"/>
        <color rgb="FF424242"/>
        <rFont val="Arial Nova"/>
        <family val="2"/>
        <scheme val="minor"/>
      </rPr>
      <t>C</t>
    </r>
    <r>
      <rPr>
        <sz val="9"/>
        <color rgb="FF424242"/>
        <rFont val="Arial Nova"/>
        <family val="2"/>
        <scheme val="minor"/>
      </rPr>
      <t xml:space="preserve"> </t>
    </r>
  </si>
  <si>
    <t>Amendment of an existing load classification, and/or aggregating further load to an existing load classification for frequency control ancillary services purposes</t>
  </si>
  <si>
    <t>Wholesale demand response</t>
  </si>
  <si>
    <t>Registration as demand response service provider</t>
  </si>
  <si>
    <r>
      <t xml:space="preserve">Classification of load as wholesale demand response unit – new wholesale demand response unit or classify load in a new region or load forecasting area </t>
    </r>
    <r>
      <rPr>
        <vertAlign val="superscript"/>
        <sz val="9"/>
        <color rgb="FF424242"/>
        <rFont val="Arial Nova"/>
        <family val="2"/>
        <scheme val="minor"/>
      </rPr>
      <t>D</t>
    </r>
  </si>
  <si>
    <t>Amendment of the relevant plant associated with its existing load classification, and/or aggregating further load to its existing load classification for wholesale demand response unit</t>
  </si>
  <si>
    <t>Aggregation of existing load already classified as wholesale demand response unit</t>
  </si>
  <si>
    <t xml:space="preserve">Disbursement charges </t>
  </si>
  <si>
    <t>Disbursement charge – additional energy conversion model – semi scheduled market generator</t>
  </si>
  <si>
    <t>Disbursement charge – additional energy conversion model – non-scheduled market generator</t>
  </si>
  <si>
    <t xml:space="preserve">Stand-alone power system </t>
  </si>
  <si>
    <t>New participant as a market stand-alone power system resource provider (MSRP)</t>
  </si>
  <si>
    <t>Existing market participant registering as a market stand-alone power system resource provider (MSRP)</t>
  </si>
  <si>
    <t>A. Each category of Generator in this table includes applications made by persons intending to act as intermediaries.</t>
  </si>
  <si>
    <t>B. This fee is additional to the fee required to register as a Generator.</t>
  </si>
  <si>
    <t>C. This fee is additional to the fee required to register as a Market Customer or Market Ancillary Service Provider or Demand Response Service Provider.</t>
  </si>
  <si>
    <t>D. This fee is additional to the fee required to register as a Demand Response Service Provider.</t>
  </si>
  <si>
    <t>Table 42</t>
  </si>
  <si>
    <t>Fee schedule of new WA WEM registrations ($ per registration)</t>
  </si>
  <si>
    <t>Rule participant registration application fee</t>
  </si>
  <si>
    <t>Facility registration application fee</t>
  </si>
  <si>
    <t>Facility transfer application fee</t>
  </si>
  <si>
    <t>Conditional certification of reserved capacity</t>
  </si>
  <si>
    <t>Resubmission - application for early certified reserved capacity</t>
  </si>
  <si>
    <t>Consumption deviation application reassessment application fee for non-temperature dependent loads and for relevant demand (Clause 4.26.2CC and 4.28.9B of the WEM Rules)</t>
  </si>
  <si>
    <t xml:space="preserve"> Note: Rule Participant De-registration and Facility De-registration will remain at zero.</t>
  </si>
  <si>
    <t>Table 43</t>
  </si>
  <si>
    <t>Fee schedule of new power of choice accreditations ($ per application)</t>
  </si>
  <si>
    <t>Budget 
FY25</t>
  </si>
  <si>
    <t>Budget
FY26</t>
  </si>
  <si>
    <t xml:space="preserve">Initial deposit – embedded network manager </t>
  </si>
  <si>
    <t>Initial deposit – metering data providers</t>
  </si>
  <si>
    <t>Initial deposit – metering providers</t>
  </si>
  <si>
    <t>Incremental charge rate per hour</t>
  </si>
  <si>
    <t>Table 44</t>
  </si>
  <si>
    <t>Fee schedule of new gas registrations</t>
  </si>
  <si>
    <t>Application type</t>
  </si>
  <si>
    <t>Budget FY25
$</t>
  </si>
  <si>
    <t>Budget FY26
$</t>
  </si>
  <si>
    <t>Variance 
$</t>
  </si>
  <si>
    <t>Victoria Retail Gas</t>
  </si>
  <si>
    <t>Market participant - retailer</t>
  </si>
  <si>
    <t>Market participant - other</t>
  </si>
  <si>
    <t>QLD Retail Gas</t>
  </si>
  <si>
    <t>Retailer</t>
  </si>
  <si>
    <t>Self-contracting user</t>
  </si>
  <si>
    <t>SA Retail Gas</t>
  </si>
  <si>
    <t>NSW Retail Gas</t>
  </si>
  <si>
    <t>WA Retail Gas</t>
  </si>
  <si>
    <t>WA retail gas - member</t>
  </si>
  <si>
    <t>WA retail gas - associate member</t>
  </si>
  <si>
    <t>DWGM</t>
  </si>
  <si>
    <t>Market participant - trader</t>
  </si>
  <si>
    <t>Market participant - distribution customer</t>
  </si>
  <si>
    <t>STTM</t>
  </si>
  <si>
    <t>STTM user (BRI, ADL, SYD hubs)</t>
  </si>
  <si>
    <t>STTM shipper (BRI, ADL, SYD hubs)</t>
  </si>
  <si>
    <t>Pipeline Capacity</t>
  </si>
  <si>
    <t>Part 24 facility operator</t>
  </si>
  <si>
    <t>Day ahead auction – auction participant</t>
  </si>
  <si>
    <t>Note: the above registration fees are per registration per registrable capacity, which is per registration.</t>
  </si>
  <si>
    <t>Table 45</t>
  </si>
  <si>
    <t>Registration fees to be provided on a quoted basis for each new Registered participant, including those listed below.</t>
  </si>
  <si>
    <t>Market</t>
  </si>
  <si>
    <t>Market participant - producer</t>
  </si>
  <si>
    <t>Market participant - transmission customer</t>
  </si>
  <si>
    <t>Market participant - storage provider</t>
  </si>
  <si>
    <t>Market participant - blend processing provider</t>
  </si>
  <si>
    <t>Participant - declared transmission system service provider</t>
  </si>
  <si>
    <t>Participant - interconnected transmission pipeline service provider</t>
  </si>
  <si>
    <t>Participant - distributor</t>
  </si>
  <si>
    <t>Participant - producer</t>
  </si>
  <si>
    <t>Participant - distribution connected facility operator</t>
  </si>
  <si>
    <t>Participant - blend processing provider</t>
  </si>
  <si>
    <t>Participant - storage provider</t>
  </si>
  <si>
    <t>Participant - transmission customer</t>
  </si>
  <si>
    <t>Retail - NSW/ACT</t>
  </si>
  <si>
    <t>Network Operator</t>
  </si>
  <si>
    <t>Retail - Qld</t>
  </si>
  <si>
    <t>Distributor</t>
  </si>
  <si>
    <t>Retail - SA</t>
  </si>
  <si>
    <t>Network Operator - Mildura region</t>
  </si>
  <si>
    <t>Transmission system operator</t>
  </si>
  <si>
    <t>Retail - Vic</t>
  </si>
  <si>
    <t>Transmission System Service Provider</t>
  </si>
  <si>
    <t>Note: Market participant – blend processing provider, distribution connected facility operator and blend processing provider are new Registered participant categories introduced in the National Gas Amendments (Other Gases) Rule 2024 and the National Gas Amendment (DWGM distribution connected facilities) Rule 2022 No. 3</t>
  </si>
  <si>
    <t>Table 46</t>
  </si>
  <si>
    <t>ECA revenue requirement and fees</t>
  </si>
  <si>
    <t>Electricity</t>
  </si>
  <si>
    <t>Revenue requirement ($m)</t>
  </si>
  <si>
    <t>Electricity retail market - connection points for small customers</t>
  </si>
  <si>
    <t>Electricity ($/connection point for small customers a week)</t>
  </si>
  <si>
    <t>Gas</t>
  </si>
  <si>
    <t>Gas ($/customer supply point per month)</t>
  </si>
  <si>
    <t>AEMO group</t>
  </si>
  <si>
    <t>Table 5</t>
  </si>
  <si>
    <t>AEMO Group consolidated* profit and loss summary</t>
  </si>
  <si>
    <t>Revenue</t>
  </si>
  <si>
    <t xml:space="preserve">Fees and tariffs </t>
  </si>
  <si>
    <t>Other revenue</t>
  </si>
  <si>
    <t>Net Tuos/ Network Charges</t>
  </si>
  <si>
    <t>Settlement residue</t>
  </si>
  <si>
    <t>Connections Revenue</t>
  </si>
  <si>
    <t>Total revenue</t>
  </si>
  <si>
    <t>less: Recoverable Costs</t>
  </si>
  <si>
    <t>Net revenue</t>
  </si>
  <si>
    <t>Operating expenditure</t>
  </si>
  <si>
    <t>Labour expenditure</t>
  </si>
  <si>
    <t>Consulting &amp; contractors</t>
  </si>
  <si>
    <t>Digital Costs</t>
  </si>
  <si>
    <t>General Expenses</t>
  </si>
  <si>
    <t>Depreciation &amp; Amortisation</t>
  </si>
  <si>
    <t>Financing costs</t>
  </si>
  <si>
    <t xml:space="preserve">Total operating expenditure </t>
  </si>
  <si>
    <t>Annual surplus / (deficit)</t>
  </si>
  <si>
    <t>Accumulated surplus / (deficit)</t>
  </si>
  <si>
    <t>*AEMO Group includes the consolidation of AEMO Services Limited and TCV in FY25 only</t>
  </si>
  <si>
    <r>
      <rPr>
        <vertAlign val="superscript"/>
        <sz val="8"/>
        <color rgb="FF424242"/>
        <rFont val="Arial Nova"/>
        <family val="2"/>
        <scheme val="minor"/>
      </rPr>
      <t>#</t>
    </r>
    <r>
      <rPr>
        <sz val="8"/>
        <color rgb="FF424242"/>
        <rFont val="Arial Nova"/>
        <family val="2"/>
        <scheme val="minor"/>
      </rPr>
      <t>FY25 budget included $37m recoverable costs reported within General Expenses category, now reported within Net Revenue. Total expenses reported in FY25 budget was $739.4m including recoverable costs.</t>
    </r>
  </si>
  <si>
    <t>Table 6</t>
  </si>
  <si>
    <t>AEMO Group consolidated profit and loss by segment</t>
  </si>
  <si>
    <t xml:space="preserve">NEM Core </t>
  </si>
  <si>
    <t>Expenditure</t>
  </si>
  <si>
    <t xml:space="preserve">NEM Functions </t>
  </si>
  <si>
    <t>Annual Surplus / (deficit)</t>
  </si>
  <si>
    <t>WA</t>
  </si>
  <si>
    <t>Other directly funded entities</t>
  </si>
  <si>
    <t>Table 7</t>
  </si>
  <si>
    <t>AEMO’s FY26 investment plan</t>
  </si>
  <si>
    <t>Reform delivery (NEM and East Coast Gas)</t>
  </si>
  <si>
    <t>WA program</t>
  </si>
  <si>
    <t>Designing and modernising market operations systems</t>
  </si>
  <si>
    <t>Modernising business systems</t>
  </si>
  <si>
    <t>AEMO capital expenditure</t>
  </si>
  <si>
    <t>Project-related operating costs*</t>
  </si>
  <si>
    <r>
      <t>Total investment expenditure</t>
    </r>
    <r>
      <rPr>
        <b/>
        <vertAlign val="superscript"/>
        <sz val="8.1"/>
        <color rgb="FF424242"/>
        <rFont val="Arial Nova"/>
        <family val="2"/>
      </rPr>
      <t>#</t>
    </r>
  </si>
  <si>
    <t>* Project-related operating costs includes items that are SaaS, feasibility studies and costs that are attributed to be operating in nature during the delivery of the investment program. These costs are captured as operating expenditure in the FY26 budget and fees but are shown in this table to provide a more complete picture of project costs.</t>
  </si>
  <si>
    <r>
      <rPr>
        <vertAlign val="superscript"/>
        <sz val="7.2"/>
        <color rgb="FF424242"/>
        <rFont val="Arial Nova"/>
        <family val="2"/>
      </rPr>
      <t>#</t>
    </r>
    <r>
      <rPr>
        <sz val="8"/>
        <color rgb="FF424242"/>
        <rFont val="Arial Nova"/>
        <family val="2"/>
        <scheme val="minor"/>
      </rPr>
      <t xml:space="preserve"> Investment to enable a reliable and secure energy transition will be funded by government is commercial in confidence and is not included within the above table</t>
    </r>
  </si>
  <si>
    <t>Table 9</t>
  </si>
  <si>
    <t>FY26 AEMO Group consolidated* balance sheet summary</t>
  </si>
  <si>
    <t>Assets</t>
  </si>
  <si>
    <t>Cash and cash equivalents</t>
  </si>
  <si>
    <t>Other current assets</t>
  </si>
  <si>
    <t>Non-current assets</t>
  </si>
  <si>
    <t>Total assets</t>
  </si>
  <si>
    <t>Liabilities</t>
  </si>
  <si>
    <t>Current liabilities</t>
  </si>
  <si>
    <t>Borrowings (non-current)</t>
  </si>
  <si>
    <t>Other non-current liabilities</t>
  </si>
  <si>
    <t>Total liabilities</t>
  </si>
  <si>
    <t>Net assets</t>
  </si>
  <si>
    <t>Equity*</t>
  </si>
  <si>
    <t>Capital contribution</t>
  </si>
  <si>
    <t>Participant Compensation Fund reserve</t>
  </si>
  <si>
    <t>Other reserves</t>
  </si>
  <si>
    <r>
      <t>Accumulated surplus / (deficit)</t>
    </r>
    <r>
      <rPr>
        <vertAlign val="superscript"/>
        <sz val="8.1"/>
        <color rgb="FF424242"/>
        <rFont val="Arial Nova"/>
        <family val="2"/>
      </rPr>
      <t>1</t>
    </r>
  </si>
  <si>
    <r>
      <t>Total equity</t>
    </r>
    <r>
      <rPr>
        <b/>
        <vertAlign val="superscript"/>
        <sz val="9"/>
        <color rgb="FF424242"/>
        <rFont val="Arial Nova"/>
        <family val="2"/>
        <scheme val="minor"/>
      </rPr>
      <t>#</t>
    </r>
  </si>
  <si>
    <t>Ratios</t>
  </si>
  <si>
    <t>Debt / total assets</t>
  </si>
  <si>
    <t>Current assets / Current liabilities</t>
  </si>
  <si>
    <t>*AEMO Group includes the consolidation of AEMO Services Limited and TCV (FY25 only).</t>
  </si>
  <si>
    <r>
      <rPr>
        <vertAlign val="superscript"/>
        <sz val="7.2"/>
        <rFont val="Arial Nova"/>
        <family val="2"/>
      </rPr>
      <t>#</t>
    </r>
    <r>
      <rPr>
        <sz val="8"/>
        <rFont val="Arial Nova"/>
        <family val="2"/>
        <scheme val="minor"/>
      </rPr>
      <t xml:space="preserve"> Total equity includes non-controlling interest share of $0.7M (FY25) relating to ASL. AEMO has 70% controlling interest in ASL.</t>
    </r>
  </si>
  <si>
    <r>
      <rPr>
        <vertAlign val="superscript"/>
        <sz val="7.2"/>
        <rFont val="Arial Nova"/>
        <family val="2"/>
      </rPr>
      <t>1</t>
    </r>
    <r>
      <rPr>
        <sz val="8"/>
        <rFont val="Arial Nova"/>
        <family val="2"/>
        <scheme val="minor"/>
      </rPr>
      <t xml:space="preserve"> $0.8m has been transfer to PCF and Land reserves</t>
    </r>
  </si>
  <si>
    <t>Receipts from customers</t>
  </si>
  <si>
    <t>Payments to suppliers and employees</t>
  </si>
  <si>
    <t>Net interest and finance costs paid</t>
  </si>
  <si>
    <t>Net cashflows from operating activities</t>
  </si>
  <si>
    <t>Net payments for intangible assets</t>
  </si>
  <si>
    <t>Net cashflows from investing activities</t>
  </si>
  <si>
    <t>Net borrowings</t>
  </si>
  <si>
    <t>Net cashflows from financing activities</t>
  </si>
  <si>
    <t>Net cash flow increase/decrease</t>
  </si>
  <si>
    <t>FY26 AEMO Group consolidated* cash flow summary</t>
  </si>
  <si>
    <t>*FY25 True-up is the difference between Draft and Final publication of the AEMO’s NEM TNSP fees in February and June 2024.</t>
  </si>
  <si>
    <t>East Coast Gas Contribution Rates ($/GJ)</t>
  </si>
  <si>
    <t>New South Wale and Australia Capital Territory</t>
  </si>
  <si>
    <t>Victoria</t>
  </si>
  <si>
    <t>Queensland</t>
  </si>
  <si>
    <t>South Australia</t>
  </si>
  <si>
    <t>Northern Territory</t>
  </si>
  <si>
    <t>Tasmania</t>
  </si>
  <si>
    <t>Per Table 41 AEMO charge-out rates ($ per hour)</t>
  </si>
  <si>
    <t>Table 47</t>
  </si>
  <si>
    <t>Other operating cash flows</t>
  </si>
  <si>
    <t>Office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</si>
</sst>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5">
    <numFmt numFmtId="6" formatCode="&quot;$&quot;#,##0;[Red]\-&quot;$&quot;#,##0"/>
    <numFmt numFmtId="164" formatCode="_(#,##0.0_);\(#,##0.0\);_(&quot;-&quot;_);_)@_)"/>
    <numFmt numFmtId="165" formatCode="_(#,##0.0%_);\(#,##0.0%\);_(&quot;-&quot;_);_)@_)"/>
    <numFmt numFmtId="166" formatCode="0.0"/>
    <numFmt numFmtId="167" formatCode="0.0%"/>
    <numFmt numFmtId="168" formatCode="_(#,##0.00_);\(#,##0.00\);_(&quot;-&quot;_);_)@_)"/>
    <numFmt numFmtId="169" formatCode="0.00000"/>
    <numFmt numFmtId="170" formatCode="_(#,##0_);\(#,##0\);_(&quot;-&quot;_);_)@_)"/>
    <numFmt numFmtId="171" formatCode="_(#,##0.00000_);\(#,##0.00000\);_(&quot;-&quot;_);_)@_)"/>
    <numFmt numFmtId="172" formatCode="_(###0_);\(###0\);_(&quot;-&quot;_);_)@_)"/>
    <numFmt numFmtId="173" formatCode="_)d\-mmm\-yy_);_)d\-mmm\-yy_);_)&quot;-&quot;_);_)@_)"/>
    <numFmt numFmtId="174" formatCode="_(#,##0.0\x_);\(#,##0.0\x\);_(&quot;-&quot;_);_)@_)"/>
    <numFmt numFmtId="175" formatCode="_(&quot;$&quot;#,##0.0_);\(&quot;$&quot;#,##0.0\);_(&quot;-&quot;_);_)@_)"/>
    <numFmt numFmtId="176" formatCode="_(#,##0%_);\(#,##0%\);_(&quot;-&quot;_);_)@_)"/>
    <numFmt numFmtId="181" formatCode="_(#,##0.0%_);\(#,##0.0%\);_(&quot;0.0%&quot;_);_)@_)"/>
  </numFmts>
  <fonts count="46" x14ac:knownFonts="1">
    <font>
      <sz val="9"/>
      <color theme="1" tint="0.24994659260841701"/>
      <name val="Arial Nova"/>
      <family val="2"/>
      <scheme val="minor"/>
    </font>
    <font>
      <sz val="11"/>
      <color theme="1"/>
      <name val="Arial Nova"/>
      <family val="2"/>
      <scheme val="minor"/>
    </font>
    <font>
      <sz val="11"/>
      <color rgb="FFFF0000"/>
      <name val="Arial Nova"/>
      <family val="2"/>
      <scheme val="minor"/>
    </font>
    <font>
      <b/>
      <sz val="18"/>
      <color theme="3"/>
      <name val="Arial Nova"/>
      <family val="2"/>
      <scheme val="minor"/>
    </font>
    <font>
      <b/>
      <sz val="10"/>
      <color theme="1"/>
      <name val="Arial Nova"/>
      <family val="2"/>
    </font>
    <font>
      <sz val="9"/>
      <color rgb="FF424242"/>
      <name val="Arial Nova"/>
      <family val="2"/>
      <scheme val="minor"/>
    </font>
    <font>
      <b/>
      <sz val="9"/>
      <color rgb="FF3C1053"/>
      <name val="Arial Nova"/>
      <family val="2"/>
      <scheme val="minor"/>
    </font>
    <font>
      <sz val="9"/>
      <color rgb="FF3C1053"/>
      <name val="Arial Nova"/>
      <family val="2"/>
      <scheme val="minor"/>
    </font>
    <font>
      <sz val="9"/>
      <color theme="1" tint="0.24994659260841701"/>
      <name val="Arial Nova"/>
      <family val="2"/>
      <scheme val="minor"/>
    </font>
    <font>
      <b/>
      <sz val="9"/>
      <color rgb="FF424242"/>
      <name val="Arial Nova"/>
      <family val="2"/>
      <scheme val="minor"/>
    </font>
    <font>
      <b/>
      <sz val="9"/>
      <color theme="1" tint="0.24994659260841701"/>
      <name val="Arial Nova"/>
      <family val="2"/>
      <scheme val="minor"/>
    </font>
    <font>
      <sz val="8"/>
      <color theme="1"/>
      <name val="Arial Nova"/>
      <family val="2"/>
      <scheme val="minor"/>
    </font>
    <font>
      <sz val="8"/>
      <color rgb="FF424242"/>
      <name val="Arial Nova"/>
      <family val="2"/>
      <scheme val="minor"/>
    </font>
    <font>
      <vertAlign val="superscript"/>
      <sz val="8"/>
      <color rgb="FF424242"/>
      <name val="Arial Nova"/>
      <family val="2"/>
      <scheme val="minor"/>
    </font>
    <font>
      <b/>
      <sz val="9"/>
      <color theme="3"/>
      <name val="Arial Nova"/>
      <family val="2"/>
      <scheme val="minor"/>
    </font>
    <font>
      <b/>
      <vertAlign val="superscript"/>
      <sz val="8.1"/>
      <color rgb="FF424242"/>
      <name val="Arial Nova"/>
      <family val="2"/>
    </font>
    <font>
      <vertAlign val="superscript"/>
      <sz val="7.2"/>
      <color rgb="FF424242"/>
      <name val="Arial Nova"/>
      <family val="2"/>
    </font>
    <font>
      <vertAlign val="superscript"/>
      <sz val="8.1"/>
      <color rgb="FF424242"/>
      <name val="Arial Nova"/>
      <family val="2"/>
    </font>
    <font>
      <b/>
      <vertAlign val="superscript"/>
      <sz val="9"/>
      <color rgb="FF424242"/>
      <name val="Arial Nova"/>
      <family val="2"/>
      <scheme val="minor"/>
    </font>
    <font>
      <sz val="8"/>
      <name val="Arial Nova"/>
      <family val="2"/>
      <scheme val="minor"/>
    </font>
    <font>
      <vertAlign val="superscript"/>
      <sz val="7.2"/>
      <name val="Arial Nova"/>
      <family val="2"/>
    </font>
    <font>
      <b/>
      <sz val="9"/>
      <color rgb="FF000000"/>
      <name val="Arial Nova"/>
      <family val="2"/>
      <scheme val="minor"/>
    </font>
    <font>
      <sz val="9"/>
      <color rgb="FF424242"/>
      <name val="Arial Nova"/>
      <family val="2"/>
    </font>
    <font>
      <vertAlign val="superscript"/>
      <sz val="9"/>
      <color rgb="FF424242"/>
      <name val="Arial Nova"/>
      <family val="2"/>
    </font>
    <font>
      <i/>
      <sz val="9"/>
      <color rgb="FF424242"/>
      <name val="Arial Nova"/>
      <family val="2"/>
    </font>
    <font>
      <i/>
      <sz val="9"/>
      <color rgb="FF424242"/>
      <name val="Arial Nova"/>
      <family val="2"/>
      <scheme val="minor"/>
    </font>
    <font>
      <i/>
      <sz val="9"/>
      <color theme="1" tint="0.24994659260841701"/>
      <name val="Arial Nova"/>
      <family val="2"/>
      <scheme val="minor"/>
    </font>
    <font>
      <i/>
      <sz val="11"/>
      <color theme="1"/>
      <name val="Arial Nova"/>
      <family val="2"/>
      <scheme val="minor"/>
    </font>
    <font>
      <b/>
      <sz val="9"/>
      <color rgb="FF424242"/>
      <name val="Arial Nova"/>
      <family val="2"/>
    </font>
    <font>
      <vertAlign val="superscript"/>
      <sz val="9"/>
      <color rgb="FF424242"/>
      <name val="Arial Nova"/>
      <family val="2"/>
      <scheme val="minor"/>
    </font>
    <font>
      <u/>
      <sz val="9"/>
      <color theme="11"/>
      <name val="Arial Nova"/>
      <family val="2"/>
      <scheme val="minor"/>
    </font>
    <font>
      <sz val="9"/>
      <color theme="1"/>
      <name val="Arial Nova"/>
      <family val="2"/>
      <scheme val="minor"/>
    </font>
    <font>
      <u/>
      <sz val="11"/>
      <color theme="10"/>
      <name val="Arial Nova"/>
      <family val="2"/>
      <scheme val="minor"/>
    </font>
    <font>
      <sz val="9"/>
      <color theme="0" tint="-0.499984740745262"/>
      <name val="Arial Nova"/>
      <family val="2"/>
      <scheme val="minor"/>
    </font>
    <font>
      <sz val="9"/>
      <color rgb="FF404040"/>
      <name val="Arial Nova"/>
      <family val="2"/>
      <scheme val="minor"/>
    </font>
    <font>
      <sz val="7.5"/>
      <color rgb="FF424242"/>
      <name val="Arial Nova"/>
      <family val="2"/>
      <scheme val="minor"/>
    </font>
    <font>
      <b/>
      <sz val="11"/>
      <color theme="1" tint="0.24994659260841701"/>
      <name val="Century Gothic"/>
      <family val="2"/>
      <scheme val="major"/>
    </font>
    <font>
      <b/>
      <sz val="10"/>
      <color theme="1" tint="0.24994659260841701"/>
      <name val="Century Gothic"/>
      <family val="2"/>
      <scheme val="major"/>
    </font>
    <font>
      <sz val="9"/>
      <color theme="1" tint="0.24994659260841701"/>
      <name val="Century Gothic"/>
      <family val="2"/>
      <scheme val="major"/>
    </font>
    <font>
      <sz val="9"/>
      <color theme="0"/>
      <name val="Century Gothic"/>
      <family val="2"/>
      <scheme val="major"/>
    </font>
    <font>
      <b/>
      <sz val="9"/>
      <color theme="1" tint="0.24994659260841701"/>
      <name val="Century Gothic"/>
      <family val="2"/>
      <scheme val="major"/>
    </font>
    <font>
      <b/>
      <sz val="9"/>
      <color theme="4" tint="-0.49992370372631001"/>
      <name val="Century Gothic"/>
      <family val="2"/>
      <scheme val="major"/>
    </font>
    <font>
      <sz val="9"/>
      <color theme="0"/>
      <name val="Arial Nova"/>
      <family val="2"/>
      <scheme val="minor"/>
    </font>
    <font>
      <sz val="9"/>
      <color theme="11"/>
      <name val="Wingdings"/>
      <charset val="2"/>
    </font>
    <font>
      <b/>
      <u/>
      <sz val="9"/>
      <color theme="11"/>
      <name val="Arial Nova"/>
      <family val="2"/>
      <scheme val="minor"/>
    </font>
    <font>
      <sz val="9"/>
      <color theme="11"/>
      <name val="Arial Nova"/>
      <family val="2"/>
      <scheme val="minor"/>
    </font>
  </fonts>
  <fills count="11">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DFE2EF"/>
        <bgColor indexed="64"/>
      </patternFill>
    </fill>
    <fill>
      <patternFill patternType="solid">
        <fgColor theme="4" tint="0.79998168889431442"/>
        <bgColor indexed="64"/>
      </patternFill>
    </fill>
    <fill>
      <patternFill patternType="solid">
        <fgColor theme="5"/>
        <bgColor indexed="64"/>
      </patternFill>
    </fill>
    <fill>
      <patternFill patternType="solid">
        <fgColor theme="4"/>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0" tint="-0.1498764000366222"/>
        <bgColor indexed="64"/>
      </patternFill>
    </fill>
  </fills>
  <borders count="28">
    <border>
      <left/>
      <right/>
      <top/>
      <bottom/>
      <diagonal/>
    </border>
    <border>
      <left/>
      <right/>
      <top/>
      <bottom style="medium">
        <color rgb="FF3C1053"/>
      </bottom>
      <diagonal/>
    </border>
    <border>
      <left/>
      <right/>
      <top/>
      <bottom style="medium">
        <color rgb="FFD9D9D9"/>
      </bottom>
      <diagonal/>
    </border>
    <border>
      <left/>
      <right/>
      <top style="medium">
        <color theme="0" tint="-0.499984740745262"/>
      </top>
      <bottom style="medium">
        <color rgb="FFD9D9D9"/>
      </bottom>
      <diagonal/>
    </border>
    <border>
      <left/>
      <right/>
      <top/>
      <bottom style="double">
        <color rgb="FF424242"/>
      </bottom>
      <diagonal/>
    </border>
    <border>
      <left/>
      <right/>
      <top style="medium">
        <color rgb="FF3C1053"/>
      </top>
      <bottom/>
      <diagonal/>
    </border>
    <border>
      <left/>
      <right/>
      <top style="medium">
        <color theme="0" tint="-0.499984740745262"/>
      </top>
      <bottom style="medium">
        <color theme="0" tint="-0.499984740745262"/>
      </bottom>
      <diagonal/>
    </border>
    <border>
      <left/>
      <right/>
      <top style="medium">
        <color rgb="FFD9D9D9"/>
      </top>
      <bottom/>
      <diagonal/>
    </border>
    <border>
      <left/>
      <right/>
      <top/>
      <bottom style="double">
        <color rgb="FF3C1053"/>
      </bottom>
      <diagonal/>
    </border>
    <border>
      <left/>
      <right/>
      <top style="thin">
        <color theme="3"/>
      </top>
      <bottom style="thin">
        <color theme="3"/>
      </bottom>
      <diagonal/>
    </border>
    <border>
      <left/>
      <right/>
      <top style="thin">
        <color theme="3"/>
      </top>
      <bottom style="double">
        <color theme="3"/>
      </bottom>
      <diagonal/>
    </border>
    <border>
      <left/>
      <right/>
      <top style="medium">
        <color rgb="FFD9D9D9"/>
      </top>
      <bottom style="medium">
        <color theme="0" tint="-0.499984740745262"/>
      </bottom>
      <diagonal/>
    </border>
    <border>
      <left/>
      <right/>
      <top/>
      <bottom style="medium">
        <color theme="3"/>
      </bottom>
      <diagonal/>
    </border>
    <border>
      <left/>
      <right/>
      <top style="medium">
        <color theme="2"/>
      </top>
      <bottom style="medium">
        <color theme="2"/>
      </bottom>
      <diagonal/>
    </border>
    <border>
      <left/>
      <right/>
      <top style="medium">
        <color rgb="FF3C1053"/>
      </top>
      <bottom style="medium">
        <color theme="2"/>
      </bottom>
      <diagonal/>
    </border>
    <border>
      <left/>
      <right/>
      <top/>
      <bottom style="medium">
        <color theme="2"/>
      </bottom>
      <diagonal/>
    </border>
    <border>
      <left/>
      <right/>
      <top style="medium">
        <color rgb="FFD9D9D9"/>
      </top>
      <bottom style="medium">
        <color theme="2"/>
      </bottom>
      <diagonal/>
    </border>
    <border>
      <left/>
      <right/>
      <top style="medium">
        <color rgb="FF3C1053"/>
      </top>
      <bottom style="medium">
        <color theme="2" tint="-9.9978637043366805E-2"/>
      </bottom>
      <diagonal/>
    </border>
    <border>
      <left/>
      <right/>
      <top style="medium">
        <color rgb="FF3C1053"/>
      </top>
      <bottom style="medium">
        <color theme="2" tint="-9.9948118533890809E-2"/>
      </bottom>
      <diagonal/>
    </border>
    <border>
      <left/>
      <right/>
      <top style="medium">
        <color rgb="FF3C1053"/>
      </top>
      <bottom style="medium">
        <color rgb="FFD9D9D9"/>
      </bottom>
      <diagonal/>
    </border>
    <border>
      <left/>
      <right/>
      <top style="medium">
        <color rgb="FFD9D9D9"/>
      </top>
      <bottom style="medium">
        <color theme="2" tint="-9.9978637043366805E-2"/>
      </bottom>
      <diagonal/>
    </border>
    <border>
      <left/>
      <right/>
      <top/>
      <bottom style="medium">
        <color theme="2" tint="-9.9978637043366805E-2"/>
      </bottom>
      <diagonal/>
    </border>
    <border>
      <left/>
      <right/>
      <top/>
      <bottom style="thick">
        <color rgb="FF3C1053"/>
      </bottom>
      <diagonal/>
    </border>
    <border>
      <left/>
      <right/>
      <top style="medium">
        <color rgb="FFD9D9D9"/>
      </top>
      <bottom style="medium">
        <color rgb="FFD9D9D9"/>
      </bottom>
      <diagonal/>
    </border>
    <border>
      <left/>
      <right/>
      <top style="medium">
        <color theme="2" tint="-9.9978637043366805E-2"/>
      </top>
      <bottom style="medium">
        <color theme="2" tint="-9.9978637043366805E-2"/>
      </bottom>
      <diagonal/>
    </border>
    <border>
      <left/>
      <right/>
      <top/>
      <bottom style="thin">
        <color theme="4" tint="-0.49992370372631001"/>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s>
  <cellStyleXfs count="60">
    <xf numFmtId="0" fontId="0" fillId="0" borderId="0" applyFill="0" applyBorder="0">
      <alignment vertical="center"/>
    </xf>
    <xf numFmtId="0" fontId="1" fillId="0" borderId="0"/>
    <xf numFmtId="164" fontId="8" fillId="0" borderId="0" applyFill="0" applyBorder="0">
      <alignment vertical="center"/>
    </xf>
    <xf numFmtId="165" fontId="8" fillId="0" borderId="0" applyFill="0" applyBorder="0">
      <alignment vertical="center"/>
    </xf>
    <xf numFmtId="0" fontId="32" fillId="0" borderId="0" applyNumberFormat="0" applyFill="0" applyBorder="0" applyAlignment="0" applyProtection="0"/>
    <xf numFmtId="0" fontId="36" fillId="0" borderId="0" applyFill="0" applyBorder="0">
      <alignment vertical="center"/>
    </xf>
    <xf numFmtId="0" fontId="37" fillId="0" borderId="0" applyFill="0" applyBorder="0">
      <alignment vertical="center"/>
    </xf>
    <xf numFmtId="0" fontId="37" fillId="0" borderId="0" applyFill="0" applyBorder="0">
      <alignment vertical="center"/>
    </xf>
    <xf numFmtId="0" fontId="39" fillId="7" borderId="0" applyBorder="0">
      <alignment vertical="center"/>
    </xf>
    <xf numFmtId="0" fontId="41" fillId="8" borderId="25">
      <alignment vertical="center"/>
    </xf>
    <xf numFmtId="0" fontId="40" fillId="0" borderId="0" applyFill="0" applyBorder="0">
      <alignment vertical="center"/>
    </xf>
    <xf numFmtId="0" fontId="38" fillId="0" borderId="0" applyFill="0" applyBorder="0">
      <alignment vertical="center"/>
    </xf>
    <xf numFmtId="0" fontId="38" fillId="0" borderId="0" applyFill="0" applyBorder="0">
      <alignment vertical="center"/>
      <protection locked="0"/>
    </xf>
    <xf numFmtId="0" fontId="8" fillId="5" borderId="26">
      <alignment vertical="center"/>
      <protection locked="0"/>
    </xf>
    <xf numFmtId="172" fontId="8" fillId="5" borderId="26">
      <alignment vertical="center"/>
      <protection locked="0"/>
    </xf>
    <xf numFmtId="173" fontId="8" fillId="5" borderId="26">
      <alignment vertical="center"/>
      <protection locked="0"/>
    </xf>
    <xf numFmtId="164" fontId="8" fillId="5" borderId="26">
      <alignment vertical="center"/>
      <protection locked="0"/>
    </xf>
    <xf numFmtId="165" fontId="8" fillId="5" borderId="26">
      <alignment vertical="center"/>
      <protection locked="0"/>
    </xf>
    <xf numFmtId="174" fontId="8" fillId="5" borderId="26">
      <alignment vertical="center"/>
      <protection locked="0"/>
    </xf>
    <xf numFmtId="175" fontId="8" fillId="5" borderId="26">
      <alignment vertical="center"/>
      <protection locked="0"/>
    </xf>
    <xf numFmtId="0" fontId="8" fillId="0" borderId="0" applyNumberFormat="0" applyFont="0" applyFill="0" applyBorder="0">
      <alignment horizontal="center" vertical="center"/>
      <protection locked="0"/>
    </xf>
    <xf numFmtId="172" fontId="8" fillId="0" borderId="0" applyFill="0" applyBorder="0">
      <alignment vertical="center"/>
    </xf>
    <xf numFmtId="173" fontId="8" fillId="0" borderId="0" applyFill="0" applyBorder="0">
      <alignment vertical="center"/>
    </xf>
    <xf numFmtId="174" fontId="8" fillId="0" borderId="0" applyFill="0" applyBorder="0">
      <alignment vertical="center"/>
    </xf>
    <xf numFmtId="175" fontId="8" fillId="0" borderId="0" applyFill="0" applyBorder="0">
      <alignment vertical="center"/>
    </xf>
    <xf numFmtId="0" fontId="42" fillId="9" borderId="0" applyBorder="0">
      <alignment vertical="center"/>
    </xf>
    <xf numFmtId="0" fontId="10" fillId="0" borderId="27" applyFill="0">
      <alignment horizontal="center" vertical="center"/>
    </xf>
    <xf numFmtId="164" fontId="8" fillId="0" borderId="27" applyFill="0">
      <alignment horizontal="center" vertical="center"/>
    </xf>
    <xf numFmtId="0" fontId="8" fillId="0" borderId="27" applyFill="0">
      <alignment horizontal="center" vertical="center"/>
    </xf>
    <xf numFmtId="0" fontId="30" fillId="0" borderId="0" applyFill="0" applyBorder="0">
      <alignment vertical="center"/>
    </xf>
    <xf numFmtId="0" fontId="43" fillId="0" borderId="0" applyFill="0" applyBorder="0">
      <alignment horizontal="center" vertical="center"/>
    </xf>
    <xf numFmtId="0" fontId="43" fillId="0" borderId="0" applyFill="0" applyBorder="0">
      <alignment horizontal="center" vertical="center"/>
    </xf>
    <xf numFmtId="0" fontId="44" fillId="0" borderId="0" applyFill="0" applyBorder="0">
      <alignment vertical="center"/>
    </xf>
    <xf numFmtId="0" fontId="30" fillId="0" borderId="0" applyFill="0" applyBorder="0">
      <alignment vertical="center"/>
    </xf>
    <xf numFmtId="0" fontId="45" fillId="0" borderId="0" applyFill="0" applyBorder="0">
      <alignment vertical="center"/>
    </xf>
    <xf numFmtId="0" fontId="45" fillId="0" borderId="0" applyFill="0" applyBorder="0">
      <alignment vertical="center"/>
    </xf>
    <xf numFmtId="0" fontId="36" fillId="0" borderId="0" applyFill="0" applyBorder="0">
      <alignment vertical="center"/>
    </xf>
    <xf numFmtId="0" fontId="37" fillId="0" borderId="0" applyFill="0" applyBorder="0">
      <alignment vertical="center"/>
    </xf>
    <xf numFmtId="0" fontId="37" fillId="0" borderId="0" applyFill="0" applyBorder="0">
      <alignment vertical="center"/>
    </xf>
    <xf numFmtId="0" fontId="39" fillId="7" borderId="0" applyBorder="0">
      <alignment vertical="center"/>
    </xf>
    <xf numFmtId="0" fontId="40" fillId="10" borderId="0" applyBorder="0">
      <alignment vertical="center"/>
    </xf>
    <xf numFmtId="0" fontId="40" fillId="0" borderId="0" applyFill="0" applyBorder="0">
      <alignment vertical="center"/>
    </xf>
    <xf numFmtId="0" fontId="38" fillId="0" borderId="0" applyFill="0" applyBorder="0">
      <alignment vertical="center"/>
    </xf>
    <xf numFmtId="0" fontId="38" fillId="0" borderId="0" applyFill="0" applyBorder="0">
      <alignment vertical="center"/>
      <protection locked="0"/>
    </xf>
    <xf numFmtId="164" fontId="8" fillId="0" borderId="0" applyFill="0" applyBorder="0">
      <alignment vertical="center"/>
    </xf>
    <xf numFmtId="165" fontId="8" fillId="0" borderId="0" applyFill="0" applyBorder="0">
      <alignment vertical="center"/>
    </xf>
    <xf numFmtId="174" fontId="8" fillId="0" borderId="0" applyFill="0" applyBorder="0">
      <alignment vertical="center"/>
    </xf>
    <xf numFmtId="175" fontId="8" fillId="0" borderId="0" applyFill="0" applyBorder="0">
      <alignment vertical="center"/>
    </xf>
    <xf numFmtId="172" fontId="8" fillId="0" borderId="0" applyFill="0" applyBorder="0">
      <alignment vertical="center"/>
    </xf>
    <xf numFmtId="173" fontId="8" fillId="0" borderId="0" applyFill="0" applyBorder="0">
      <alignment vertical="center"/>
    </xf>
    <xf numFmtId="0" fontId="42" fillId="9" borderId="0" applyBorder="0">
      <alignment vertical="center"/>
    </xf>
    <xf numFmtId="0" fontId="30" fillId="0" borderId="0" applyFill="0" applyBorder="0">
      <alignment vertical="center"/>
    </xf>
    <xf numFmtId="0" fontId="43" fillId="0" borderId="0" applyFill="0" applyBorder="0">
      <alignment horizontal="center" vertical="center"/>
    </xf>
    <xf numFmtId="0" fontId="43" fillId="0" borderId="0" applyFill="0" applyBorder="0">
      <alignment horizontal="center" vertical="center"/>
    </xf>
    <xf numFmtId="0" fontId="44" fillId="0" borderId="0" applyFill="0" applyBorder="0">
      <alignment vertical="center"/>
    </xf>
    <xf numFmtId="0" fontId="30" fillId="0" borderId="0" applyFill="0" applyBorder="0">
      <alignment vertical="center"/>
    </xf>
    <xf numFmtId="0" fontId="45" fillId="0" borderId="0" applyFill="0" applyBorder="0">
      <alignment vertical="center"/>
    </xf>
    <xf numFmtId="0" fontId="45" fillId="0" borderId="0" applyFill="0" applyBorder="0">
      <alignment vertical="center"/>
    </xf>
    <xf numFmtId="0" fontId="8" fillId="0" borderId="0" applyFill="0" applyBorder="0">
      <alignment vertical="center"/>
    </xf>
    <xf numFmtId="9" fontId="8" fillId="0" borderId="0" applyFont="0" applyFill="0" applyBorder="0" applyAlignment="0" applyProtection="0"/>
  </cellStyleXfs>
  <cellXfs count="262">
    <xf numFmtId="0" fontId="0" fillId="0" borderId="0" xfId="0">
      <alignment vertical="center"/>
    </xf>
    <xf numFmtId="0" fontId="3" fillId="2" borderId="0" xfId="1" applyFont="1" applyFill="1"/>
    <xf numFmtId="0" fontId="1" fillId="0" borderId="0" xfId="1"/>
    <xf numFmtId="0" fontId="4" fillId="0" borderId="0" xfId="1" applyFont="1" applyAlignment="1">
      <alignment vertical="center"/>
    </xf>
    <xf numFmtId="0" fontId="5" fillId="3" borderId="1" xfId="1" applyFont="1" applyFill="1" applyBorder="1" applyAlignment="1">
      <alignment vertical="center" wrapText="1"/>
    </xf>
    <xf numFmtId="0" fontId="6" fillId="2" borderId="1" xfId="1" applyFont="1" applyFill="1" applyBorder="1" applyAlignment="1">
      <alignment horizontal="center" vertical="center" wrapText="1"/>
    </xf>
    <xf numFmtId="0" fontId="6" fillId="4" borderId="1" xfId="1" applyFont="1" applyFill="1" applyBorder="1" applyAlignment="1">
      <alignment horizontal="center" vertical="center" wrapText="1"/>
    </xf>
    <xf numFmtId="0" fontId="6" fillId="3" borderId="2" xfId="1" applyFont="1" applyFill="1" applyBorder="1" applyAlignment="1">
      <alignment vertical="center" wrapText="1"/>
    </xf>
    <xf numFmtId="0" fontId="7" fillId="0" borderId="2" xfId="1" applyFont="1" applyBorder="1" applyAlignment="1">
      <alignment vertical="center"/>
    </xf>
    <xf numFmtId="0" fontId="7" fillId="4" borderId="2" xfId="1" applyFont="1" applyFill="1" applyBorder="1" applyAlignment="1">
      <alignment vertical="center"/>
    </xf>
    <xf numFmtId="0" fontId="5" fillId="3" borderId="2" xfId="1" applyFont="1" applyFill="1" applyBorder="1" applyAlignment="1">
      <alignment vertical="center" wrapText="1"/>
    </xf>
    <xf numFmtId="164" fontId="8" fillId="0" borderId="2" xfId="2" applyBorder="1" applyAlignment="1">
      <alignment horizontal="center" vertical="center"/>
    </xf>
    <xf numFmtId="164" fontId="8" fillId="4" borderId="2" xfId="2" applyFill="1" applyBorder="1" applyAlignment="1">
      <alignment horizontal="center" vertical="center"/>
    </xf>
    <xf numFmtId="0" fontId="5" fillId="3" borderId="0" xfId="1" applyFont="1" applyFill="1" applyAlignment="1">
      <alignment vertical="center" wrapText="1"/>
    </xf>
    <xf numFmtId="164" fontId="8" fillId="0" borderId="0" xfId="2" applyBorder="1" applyAlignment="1">
      <alignment horizontal="center" vertical="center"/>
    </xf>
    <xf numFmtId="164" fontId="8" fillId="4" borderId="0" xfId="2" applyFill="1" applyBorder="1" applyAlignment="1">
      <alignment horizontal="center" vertical="center"/>
    </xf>
    <xf numFmtId="0" fontId="9" fillId="3" borderId="3" xfId="1" applyFont="1" applyFill="1" applyBorder="1" applyAlignment="1">
      <alignment vertical="center" wrapText="1"/>
    </xf>
    <xf numFmtId="164" fontId="10" fillId="0" borderId="3" xfId="2" applyFont="1" applyBorder="1" applyAlignment="1">
      <alignment horizontal="center" vertical="center"/>
    </xf>
    <xf numFmtId="164" fontId="10" fillId="4" borderId="3" xfId="2" applyFont="1" applyFill="1" applyBorder="1" applyAlignment="1">
      <alignment horizontal="center" vertical="center"/>
    </xf>
    <xf numFmtId="0" fontId="5" fillId="3" borderId="2" xfId="0" applyFont="1" applyFill="1" applyBorder="1" applyAlignment="1">
      <alignment vertical="center" wrapText="1"/>
    </xf>
    <xf numFmtId="164" fontId="8" fillId="5" borderId="2" xfId="2" applyFill="1" applyBorder="1" applyAlignment="1">
      <alignment horizontal="center" vertical="center"/>
    </xf>
    <xf numFmtId="0" fontId="5" fillId="3" borderId="0" xfId="0" applyFont="1" applyFill="1" applyBorder="1" applyAlignment="1">
      <alignment vertical="center" wrapText="1"/>
    </xf>
    <xf numFmtId="164" fontId="8" fillId="5" borderId="0" xfId="2" applyFill="1" applyBorder="1" applyAlignment="1">
      <alignment horizontal="center" vertical="center"/>
    </xf>
    <xf numFmtId="164" fontId="10" fillId="5" borderId="3" xfId="2" applyFont="1" applyFill="1" applyBorder="1" applyAlignment="1">
      <alignment horizontal="center" vertical="center"/>
    </xf>
    <xf numFmtId="0" fontId="5" fillId="3" borderId="4" xfId="1" applyFont="1" applyFill="1" applyBorder="1" applyAlignment="1">
      <alignment vertical="center" wrapText="1"/>
    </xf>
    <xf numFmtId="164" fontId="8" fillId="0" borderId="4" xfId="2" applyBorder="1" applyAlignment="1">
      <alignment horizontal="center" vertical="center"/>
    </xf>
    <xf numFmtId="164" fontId="8" fillId="5" borderId="4" xfId="2" applyFill="1" applyBorder="1" applyAlignment="1">
      <alignment horizontal="center" vertical="center"/>
    </xf>
    <xf numFmtId="0" fontId="9" fillId="3" borderId="4" xfId="1" applyFont="1" applyFill="1" applyBorder="1" applyAlignment="1">
      <alignment vertical="center" wrapText="1"/>
    </xf>
    <xf numFmtId="0" fontId="11" fillId="0" borderId="0" xfId="1" applyFont="1" applyAlignment="1">
      <alignment vertical="center"/>
    </xf>
    <xf numFmtId="0" fontId="12" fillId="0" borderId="0" xfId="1" applyFont="1" applyAlignment="1">
      <alignment vertical="center"/>
    </xf>
    <xf numFmtId="0" fontId="14" fillId="3" borderId="5" xfId="0" applyFont="1" applyFill="1" applyBorder="1" applyAlignment="1">
      <alignment vertical="center" wrapText="1"/>
    </xf>
    <xf numFmtId="164" fontId="8" fillId="0" borderId="5" xfId="2" applyBorder="1" applyAlignment="1">
      <alignment horizontal="center" vertical="center"/>
    </xf>
    <xf numFmtId="164" fontId="8" fillId="4" borderId="5" xfId="2" applyFill="1" applyBorder="1" applyAlignment="1">
      <alignment horizontal="center" vertical="center"/>
    </xf>
    <xf numFmtId="164" fontId="8" fillId="0" borderId="2" xfId="2" applyFill="1" applyBorder="1" applyAlignment="1">
      <alignment horizontal="center" vertical="center"/>
    </xf>
    <xf numFmtId="164" fontId="8" fillId="0" borderId="0" xfId="2" applyFill="1" applyBorder="1" applyAlignment="1">
      <alignment horizontal="center" vertical="center"/>
    </xf>
    <xf numFmtId="0" fontId="9" fillId="3" borderId="6" xfId="1" applyFont="1" applyFill="1" applyBorder="1" applyAlignment="1">
      <alignment vertical="center" wrapText="1"/>
    </xf>
    <xf numFmtId="164" fontId="10" fillId="0" borderId="6" xfId="2" applyFont="1" applyFill="1" applyBorder="1" applyAlignment="1">
      <alignment horizontal="center" vertical="center"/>
    </xf>
    <xf numFmtId="164" fontId="10" fillId="4" borderId="6" xfId="2" applyFont="1" applyFill="1" applyBorder="1" applyAlignment="1">
      <alignment horizontal="center" vertical="center"/>
    </xf>
    <xf numFmtId="164" fontId="10" fillId="0" borderId="6" xfId="2" applyFont="1" applyBorder="1" applyAlignment="1">
      <alignment horizontal="center" vertical="center"/>
    </xf>
    <xf numFmtId="164" fontId="8" fillId="0" borderId="5" xfId="2" applyFill="1" applyBorder="1" applyAlignment="1">
      <alignment horizontal="center" vertical="center"/>
    </xf>
    <xf numFmtId="0" fontId="6" fillId="3" borderId="1" xfId="1" applyFont="1" applyFill="1" applyBorder="1" applyAlignment="1">
      <alignment vertical="center" wrapText="1"/>
    </xf>
    <xf numFmtId="0" fontId="6" fillId="3" borderId="1" xfId="1" applyFont="1" applyFill="1" applyBorder="1" applyAlignment="1">
      <alignment horizontal="center" vertical="center" wrapText="1"/>
    </xf>
    <xf numFmtId="0" fontId="6" fillId="0" borderId="1" xfId="1" applyFont="1" applyBorder="1" applyAlignment="1">
      <alignment horizontal="center" vertical="center" wrapText="1"/>
    </xf>
    <xf numFmtId="165" fontId="8" fillId="0" borderId="2" xfId="3" applyBorder="1" applyAlignment="1">
      <alignment horizontal="center" vertical="center"/>
    </xf>
    <xf numFmtId="0" fontId="5" fillId="3" borderId="7" xfId="1" applyFont="1" applyFill="1" applyBorder="1" applyAlignment="1">
      <alignment vertical="center" wrapText="1"/>
    </xf>
    <xf numFmtId="165" fontId="8" fillId="0" borderId="7" xfId="3" applyBorder="1" applyAlignment="1">
      <alignment horizontal="center" vertical="center"/>
    </xf>
    <xf numFmtId="165" fontId="10" fillId="0" borderId="3" xfId="3" applyFont="1" applyBorder="1" applyAlignment="1">
      <alignment horizontal="center" vertical="center"/>
    </xf>
    <xf numFmtId="0" fontId="5" fillId="3" borderId="8" xfId="1" applyFont="1" applyFill="1" applyBorder="1" applyAlignment="1">
      <alignment vertical="center" wrapText="1"/>
    </xf>
    <xf numFmtId="0" fontId="5" fillId="3" borderId="8" xfId="1" applyFont="1" applyFill="1" applyBorder="1" applyAlignment="1">
      <alignment horizontal="center" vertical="center" wrapText="1"/>
    </xf>
    <xf numFmtId="0" fontId="5" fillId="4" borderId="8" xfId="1" applyFont="1" applyFill="1" applyBorder="1" applyAlignment="1">
      <alignment horizontal="center" vertical="center" wrapText="1"/>
    </xf>
    <xf numFmtId="164" fontId="10" fillId="3" borderId="8" xfId="2" applyFont="1" applyFill="1" applyBorder="1" applyAlignment="1">
      <alignment horizontal="center" vertical="center"/>
    </xf>
    <xf numFmtId="165" fontId="8" fillId="0" borderId="8" xfId="3" applyBorder="1" applyAlignment="1">
      <alignment horizontal="center" vertical="center"/>
    </xf>
    <xf numFmtId="0" fontId="9" fillId="3" borderId="8" xfId="1" applyFont="1" applyFill="1" applyBorder="1" applyAlignment="1">
      <alignment vertical="center" wrapText="1"/>
    </xf>
    <xf numFmtId="0" fontId="9" fillId="3" borderId="8" xfId="1" applyFont="1" applyFill="1" applyBorder="1" applyAlignment="1">
      <alignment horizontal="center" vertical="center" wrapText="1"/>
    </xf>
    <xf numFmtId="166" fontId="9" fillId="4" borderId="8" xfId="1" applyNumberFormat="1" applyFont="1" applyFill="1" applyBorder="1" applyAlignment="1">
      <alignment horizontal="center" vertical="center" wrapText="1"/>
    </xf>
    <xf numFmtId="165" fontId="10" fillId="0" borderId="8" xfId="3" applyFont="1" applyBorder="1" applyAlignment="1">
      <alignment horizontal="center" vertical="center"/>
    </xf>
    <xf numFmtId="0" fontId="5" fillId="0" borderId="2" xfId="1" applyFont="1" applyBorder="1" applyAlignment="1">
      <alignment horizontal="center" vertical="center" wrapText="1"/>
    </xf>
    <xf numFmtId="0" fontId="5" fillId="4" borderId="2" xfId="1" applyFont="1" applyFill="1" applyBorder="1" applyAlignment="1">
      <alignment horizontal="center" vertical="center" wrapText="1"/>
    </xf>
    <xf numFmtId="164" fontId="8" fillId="0" borderId="7" xfId="2" applyBorder="1" applyAlignment="1">
      <alignment horizontal="center" vertical="center"/>
    </xf>
    <xf numFmtId="164" fontId="8" fillId="4" borderId="7" xfId="2" applyFill="1" applyBorder="1" applyAlignment="1">
      <alignment horizontal="center" vertical="center"/>
    </xf>
    <xf numFmtId="0" fontId="9" fillId="3" borderId="9" xfId="1" applyFont="1" applyFill="1" applyBorder="1" applyAlignment="1">
      <alignment vertical="center" wrapText="1"/>
    </xf>
    <xf numFmtId="164" fontId="10" fillId="0" borderId="9" xfId="2" applyFont="1" applyBorder="1" applyAlignment="1">
      <alignment horizontal="center" vertical="center"/>
    </xf>
    <xf numFmtId="164" fontId="10" fillId="4" borderId="9" xfId="2" applyFont="1" applyFill="1" applyBorder="1" applyAlignment="1">
      <alignment horizontal="center" vertical="center"/>
    </xf>
    <xf numFmtId="0" fontId="9" fillId="3" borderId="10" xfId="1" applyFont="1" applyFill="1" applyBorder="1" applyAlignment="1">
      <alignment vertical="center" wrapText="1"/>
    </xf>
    <xf numFmtId="164" fontId="10" fillId="0" borderId="10" xfId="2" applyFont="1" applyBorder="1" applyAlignment="1">
      <alignment horizontal="center" vertical="center"/>
    </xf>
    <xf numFmtId="164" fontId="10" fillId="4" borderId="10" xfId="2" applyFont="1" applyFill="1" applyBorder="1" applyAlignment="1">
      <alignment horizontal="center" vertical="center"/>
    </xf>
    <xf numFmtId="0" fontId="5" fillId="4" borderId="2" xfId="1" applyFont="1" applyFill="1" applyBorder="1" applyAlignment="1">
      <alignment horizontal="center" vertical="center"/>
    </xf>
    <xf numFmtId="165" fontId="8" fillId="4" borderId="2" xfId="3" applyFill="1" applyBorder="1" applyAlignment="1">
      <alignment horizontal="center" vertical="center"/>
    </xf>
    <xf numFmtId="0" fontId="19" fillId="0" borderId="0" xfId="1" applyFont="1" applyAlignment="1">
      <alignment vertical="center"/>
    </xf>
    <xf numFmtId="164" fontId="10" fillId="0" borderId="4" xfId="2" applyFont="1" applyBorder="1" applyAlignment="1">
      <alignment horizontal="center" vertical="center"/>
    </xf>
    <xf numFmtId="164" fontId="10" fillId="4" borderId="4" xfId="2" applyFont="1" applyFill="1" applyBorder="1" applyAlignment="1">
      <alignment horizontal="center" vertical="center"/>
    </xf>
    <xf numFmtId="0" fontId="5" fillId="0" borderId="0" xfId="1" applyFont="1"/>
    <xf numFmtId="0" fontId="1" fillId="2" borderId="0" xfId="1" applyFill="1"/>
    <xf numFmtId="0" fontId="21" fillId="0" borderId="0" xfId="1" applyFont="1" applyAlignment="1">
      <alignment vertical="center"/>
    </xf>
    <xf numFmtId="0" fontId="22" fillId="2" borderId="2" xfId="1" applyFont="1" applyFill="1" applyBorder="1" applyAlignment="1">
      <alignment vertical="center" wrapText="1"/>
    </xf>
    <xf numFmtId="164" fontId="5" fillId="3" borderId="2" xfId="1" applyNumberFormat="1" applyFont="1" applyFill="1" applyBorder="1" applyAlignment="1">
      <alignment horizontal="center" vertical="center"/>
    </xf>
    <xf numFmtId="0" fontId="24" fillId="2" borderId="2" xfId="1" applyFont="1" applyFill="1" applyBorder="1" applyAlignment="1">
      <alignment horizontal="left" vertical="center" wrapText="1" indent="1"/>
    </xf>
    <xf numFmtId="164" fontId="25" fillId="3" borderId="2" xfId="1" applyNumberFormat="1" applyFont="1" applyFill="1" applyBorder="1" applyAlignment="1">
      <alignment horizontal="center" vertical="center"/>
    </xf>
    <xf numFmtId="164" fontId="26" fillId="0" borderId="2" xfId="2" applyFont="1" applyBorder="1" applyAlignment="1">
      <alignment horizontal="center" vertical="center"/>
    </xf>
    <xf numFmtId="165" fontId="26" fillId="0" borderId="2" xfId="3" applyFont="1" applyBorder="1" applyAlignment="1">
      <alignment horizontal="center" vertical="center"/>
    </xf>
    <xf numFmtId="0" fontId="27" fillId="2" borderId="0" xfId="1" applyFont="1" applyFill="1"/>
    <xf numFmtId="0" fontId="22" fillId="2" borderId="11" xfId="1" applyFont="1" applyFill="1" applyBorder="1" applyAlignment="1">
      <alignment horizontal="left" vertical="center" wrapText="1"/>
    </xf>
    <xf numFmtId="164" fontId="5" fillId="3" borderId="11" xfId="1" applyNumberFormat="1" applyFont="1" applyFill="1" applyBorder="1" applyAlignment="1">
      <alignment horizontal="center" vertical="center"/>
    </xf>
    <xf numFmtId="164" fontId="8" fillId="0" borderId="11" xfId="2" applyBorder="1" applyAlignment="1">
      <alignment horizontal="center" vertical="center"/>
    </xf>
    <xf numFmtId="165" fontId="8" fillId="0" borderId="11" xfId="3" applyBorder="1" applyAlignment="1">
      <alignment horizontal="center" vertical="center"/>
    </xf>
    <xf numFmtId="0" fontId="22" fillId="2" borderId="8" xfId="1" applyFont="1" applyFill="1" applyBorder="1" applyAlignment="1">
      <alignment vertical="center" wrapText="1"/>
    </xf>
    <xf numFmtId="164" fontId="5" fillId="3" borderId="8" xfId="1" applyNumberFormat="1" applyFont="1" applyFill="1" applyBorder="1" applyAlignment="1">
      <alignment horizontal="center" vertical="center"/>
    </xf>
    <xf numFmtId="0" fontId="5" fillId="0" borderId="8" xfId="1" applyFont="1" applyBorder="1" applyAlignment="1">
      <alignment horizontal="center" vertical="center" wrapText="1"/>
    </xf>
    <xf numFmtId="0" fontId="28" fillId="2" borderId="8" xfId="1" applyFont="1" applyFill="1" applyBorder="1" applyAlignment="1">
      <alignment vertical="center" wrapText="1"/>
    </xf>
    <xf numFmtId="164" fontId="28" fillId="2" borderId="8" xfId="1" applyNumberFormat="1" applyFont="1" applyFill="1" applyBorder="1" applyAlignment="1">
      <alignment horizontal="center" vertical="center"/>
    </xf>
    <xf numFmtId="0" fontId="28" fillId="2" borderId="8" xfId="1" applyFont="1" applyFill="1" applyBorder="1" applyAlignment="1">
      <alignment horizontal="center" vertical="center" wrapText="1"/>
    </xf>
    <xf numFmtId="0" fontId="13" fillId="0" borderId="0" xfId="1" applyFont="1"/>
    <xf numFmtId="0" fontId="28" fillId="2" borderId="0" xfId="1" applyFont="1" applyFill="1" applyAlignment="1">
      <alignment horizontal="center" vertical="center"/>
    </xf>
    <xf numFmtId="0" fontId="28" fillId="0" borderId="0" xfId="1" applyFont="1" applyAlignment="1">
      <alignment horizontal="center" vertical="center"/>
    </xf>
    <xf numFmtId="0" fontId="28" fillId="2" borderId="0" xfId="1" applyFont="1" applyFill="1" applyAlignment="1">
      <alignment horizontal="center" vertical="center" wrapText="1"/>
    </xf>
    <xf numFmtId="0" fontId="21" fillId="2" borderId="0" xfId="1" applyFont="1" applyFill="1" applyAlignment="1">
      <alignment vertical="center"/>
    </xf>
    <xf numFmtId="0" fontId="6" fillId="6" borderId="1" xfId="1" applyFont="1" applyFill="1" applyBorder="1" applyAlignment="1">
      <alignment horizontal="center" vertical="center" wrapText="1"/>
    </xf>
    <xf numFmtId="0" fontId="5" fillId="2" borderId="2" xfId="1" applyFont="1" applyFill="1" applyBorder="1" applyAlignment="1">
      <alignment vertical="center" wrapText="1"/>
    </xf>
    <xf numFmtId="2" fontId="5" fillId="2" borderId="2" xfId="1" applyNumberFormat="1" applyFont="1" applyFill="1" applyBorder="1" applyAlignment="1">
      <alignment horizontal="center" vertical="center" wrapText="1"/>
    </xf>
    <xf numFmtId="2" fontId="5" fillId="5" borderId="2" xfId="1" applyNumberFormat="1" applyFont="1" applyFill="1" applyBorder="1" applyAlignment="1">
      <alignment horizontal="center" vertical="center" wrapText="1"/>
    </xf>
    <xf numFmtId="167" fontId="5" fillId="2" borderId="2" xfId="1" applyNumberFormat="1" applyFont="1" applyFill="1" applyBorder="1" applyAlignment="1">
      <alignment horizontal="center" vertical="center" wrapText="1"/>
    </xf>
    <xf numFmtId="3" fontId="5" fillId="2" borderId="2" xfId="1" applyNumberFormat="1" applyFont="1" applyFill="1" applyBorder="1" applyAlignment="1">
      <alignment horizontal="center" vertical="center" wrapText="1"/>
    </xf>
    <xf numFmtId="3" fontId="5" fillId="5" borderId="2" xfId="1" applyNumberFormat="1" applyFont="1" applyFill="1" applyBorder="1" applyAlignment="1">
      <alignment horizontal="center" vertical="center" wrapText="1"/>
    </xf>
    <xf numFmtId="0" fontId="5" fillId="2" borderId="2" xfId="1" applyFont="1" applyFill="1" applyBorder="1" applyAlignment="1">
      <alignment horizontal="center" vertical="center" wrapText="1"/>
    </xf>
    <xf numFmtId="168" fontId="5" fillId="5" borderId="2" xfId="1" applyNumberFormat="1" applyFont="1" applyFill="1" applyBorder="1" applyAlignment="1">
      <alignment horizontal="center" vertical="center" wrapText="1"/>
    </xf>
    <xf numFmtId="0" fontId="6" fillId="2" borderId="2" xfId="1" applyFont="1" applyFill="1" applyBorder="1" applyAlignment="1">
      <alignment vertical="center" wrapText="1"/>
    </xf>
    <xf numFmtId="0" fontId="5" fillId="2" borderId="2" xfId="1" applyFont="1" applyFill="1" applyBorder="1" applyAlignment="1">
      <alignment vertical="top" wrapText="1"/>
    </xf>
    <xf numFmtId="0" fontId="5" fillId="5" borderId="2" xfId="1" applyFont="1" applyFill="1" applyBorder="1" applyAlignment="1">
      <alignment vertical="top" wrapText="1"/>
    </xf>
    <xf numFmtId="0" fontId="7" fillId="2" borderId="2" xfId="1" applyFont="1" applyFill="1" applyBorder="1" applyAlignment="1">
      <alignment vertical="center" wrapText="1"/>
    </xf>
    <xf numFmtId="167" fontId="7" fillId="2" borderId="2" xfId="1" applyNumberFormat="1" applyFont="1" applyFill="1" applyBorder="1" applyAlignment="1">
      <alignment vertical="center" wrapText="1"/>
    </xf>
    <xf numFmtId="0" fontId="5" fillId="5" borderId="2" xfId="1" applyFont="1" applyFill="1" applyBorder="1" applyAlignment="1">
      <alignment horizontal="center" vertical="center" wrapText="1"/>
    </xf>
    <xf numFmtId="168" fontId="5" fillId="0" borderId="2" xfId="1" applyNumberFormat="1" applyFont="1" applyBorder="1" applyAlignment="1">
      <alignment horizontal="center" vertical="center" wrapText="1"/>
    </xf>
    <xf numFmtId="169" fontId="5" fillId="2" borderId="2" xfId="1" applyNumberFormat="1" applyFont="1" applyFill="1" applyBorder="1" applyAlignment="1">
      <alignment horizontal="center" vertical="center" wrapText="1"/>
    </xf>
    <xf numFmtId="0" fontId="12" fillId="2" borderId="0" xfId="1" applyFont="1" applyFill="1"/>
    <xf numFmtId="0" fontId="6" fillId="2" borderId="0" xfId="1" applyFont="1" applyFill="1" applyAlignment="1">
      <alignment vertical="center"/>
    </xf>
    <xf numFmtId="0" fontId="6" fillId="0" borderId="0" xfId="1" applyFont="1" applyAlignment="1">
      <alignment horizontal="center" vertical="center" wrapText="1"/>
    </xf>
    <xf numFmtId="0" fontId="6" fillId="2" borderId="12" xfId="1" applyFont="1" applyFill="1" applyBorder="1" applyAlignment="1">
      <alignment horizontal="center" vertical="center" wrapText="1"/>
    </xf>
    <xf numFmtId="0" fontId="6" fillId="2" borderId="5" xfId="1" applyFont="1" applyFill="1" applyBorder="1" applyAlignment="1">
      <alignment vertical="center" wrapText="1"/>
    </xf>
    <xf numFmtId="0" fontId="5" fillId="0" borderId="5" xfId="1" applyFont="1" applyBorder="1" applyAlignment="1">
      <alignment vertical="top" wrapText="1"/>
    </xf>
    <xf numFmtId="0" fontId="5" fillId="2" borderId="13" xfId="1" applyFont="1" applyFill="1" applyBorder="1" applyAlignment="1">
      <alignment vertical="center" wrapText="1"/>
    </xf>
    <xf numFmtId="0" fontId="5" fillId="0" borderId="13" xfId="1" applyFont="1" applyBorder="1" applyAlignment="1">
      <alignment horizontal="center" vertical="center" wrapText="1"/>
    </xf>
    <xf numFmtId="0" fontId="5" fillId="2" borderId="13" xfId="1" applyFont="1" applyFill="1" applyBorder="1" applyAlignment="1">
      <alignment horizontal="center" vertical="center" wrapText="1"/>
    </xf>
    <xf numFmtId="0" fontId="6" fillId="2" borderId="13" xfId="1" applyFont="1" applyFill="1" applyBorder="1" applyAlignment="1">
      <alignment vertical="center" wrapText="1"/>
    </xf>
    <xf numFmtId="0" fontId="5" fillId="0" borderId="13" xfId="1" applyFont="1" applyBorder="1" applyAlignment="1">
      <alignment vertical="top" wrapText="1"/>
    </xf>
    <xf numFmtId="165" fontId="8" fillId="2" borderId="13" xfId="3" applyFill="1" applyBorder="1" applyAlignment="1">
      <alignment horizontal="center" vertical="center"/>
    </xf>
    <xf numFmtId="170" fontId="8" fillId="2" borderId="13" xfId="2" applyNumberFormat="1" applyFill="1" applyBorder="1">
      <alignment vertical="center"/>
    </xf>
    <xf numFmtId="165" fontId="8" fillId="2" borderId="13" xfId="3" applyFill="1" applyBorder="1">
      <alignment vertical="center"/>
    </xf>
    <xf numFmtId="165" fontId="8" fillId="2" borderId="0" xfId="3" applyFill="1" applyAlignment="1">
      <alignment horizontal="center" vertical="center"/>
    </xf>
    <xf numFmtId="165" fontId="10" fillId="2" borderId="13" xfId="3" applyFont="1" applyFill="1" applyBorder="1" applyAlignment="1">
      <alignment horizontal="center" vertical="center"/>
    </xf>
    <xf numFmtId="170" fontId="10" fillId="2" borderId="13" xfId="2" applyNumberFormat="1" applyFont="1" applyFill="1" applyBorder="1">
      <alignment vertical="center"/>
    </xf>
    <xf numFmtId="165" fontId="10" fillId="2" borderId="13" xfId="3" applyFont="1" applyFill="1" applyBorder="1">
      <alignment vertical="center"/>
    </xf>
    <xf numFmtId="0" fontId="22" fillId="2" borderId="1" xfId="1" applyFont="1" applyFill="1" applyBorder="1" applyAlignment="1">
      <alignment vertical="top" wrapText="1"/>
    </xf>
    <xf numFmtId="164" fontId="8" fillId="2" borderId="2" xfId="2" applyFill="1" applyBorder="1" applyAlignment="1">
      <alignment horizontal="center" vertical="center"/>
    </xf>
    <xf numFmtId="165" fontId="8" fillId="2" borderId="2" xfId="3" applyFill="1" applyBorder="1" applyAlignment="1">
      <alignment horizontal="center" vertical="center"/>
    </xf>
    <xf numFmtId="164" fontId="26" fillId="2" borderId="2" xfId="2" applyFont="1" applyFill="1" applyBorder="1" applyAlignment="1">
      <alignment horizontal="center" vertical="center"/>
    </xf>
    <xf numFmtId="165" fontId="26" fillId="2" borderId="2" xfId="3" applyFont="1" applyFill="1" applyBorder="1" applyAlignment="1">
      <alignment horizontal="center" vertical="center"/>
    </xf>
    <xf numFmtId="164" fontId="8" fillId="2" borderId="11" xfId="2" applyFill="1" applyBorder="1" applyAlignment="1">
      <alignment horizontal="center" vertical="center"/>
    </xf>
    <xf numFmtId="165" fontId="8" fillId="2" borderId="11" xfId="3" applyFill="1" applyBorder="1" applyAlignment="1">
      <alignment horizontal="center" vertical="center"/>
    </xf>
    <xf numFmtId="164" fontId="5" fillId="2" borderId="8" xfId="1" applyNumberFormat="1" applyFont="1" applyFill="1" applyBorder="1" applyAlignment="1">
      <alignment horizontal="center" vertical="center"/>
    </xf>
    <xf numFmtId="0" fontId="5" fillId="2" borderId="8" xfId="1" applyFont="1" applyFill="1" applyBorder="1" applyAlignment="1">
      <alignment horizontal="center" vertical="center" wrapText="1"/>
    </xf>
    <xf numFmtId="0" fontId="5" fillId="3" borderId="0" xfId="0" applyFont="1" applyFill="1" applyBorder="1" applyAlignment="1">
      <alignment horizontal="left" vertical="center" wrapText="1"/>
    </xf>
    <xf numFmtId="0" fontId="6" fillId="5" borderId="1" xfId="1" applyFont="1" applyFill="1" applyBorder="1" applyAlignment="1">
      <alignment horizontal="center" vertical="center" wrapText="1"/>
    </xf>
    <xf numFmtId="0" fontId="5" fillId="2" borderId="14" xfId="1" applyFont="1" applyFill="1" applyBorder="1" applyAlignment="1">
      <alignment vertical="center" wrapText="1"/>
    </xf>
    <xf numFmtId="0" fontId="5" fillId="2" borderId="14" xfId="1" applyFont="1" applyFill="1" applyBorder="1" applyAlignment="1">
      <alignment horizontal="center" vertical="center" wrapText="1"/>
    </xf>
    <xf numFmtId="2" fontId="5" fillId="2" borderId="14" xfId="1" applyNumberFormat="1" applyFont="1" applyFill="1" applyBorder="1" applyAlignment="1">
      <alignment horizontal="center" vertical="center" wrapText="1"/>
    </xf>
    <xf numFmtId="167" fontId="5" fillId="2" borderId="14" xfId="1" applyNumberFormat="1" applyFont="1" applyFill="1" applyBorder="1" applyAlignment="1">
      <alignment horizontal="center" vertical="center" wrapText="1"/>
    </xf>
    <xf numFmtId="0" fontId="5" fillId="2" borderId="15" xfId="1" applyFont="1" applyFill="1" applyBorder="1" applyAlignment="1">
      <alignment vertical="center" wrapText="1"/>
    </xf>
    <xf numFmtId="0" fontId="5" fillId="2" borderId="16" xfId="1" applyFont="1" applyFill="1" applyBorder="1" applyAlignment="1">
      <alignment horizontal="center" vertical="center" wrapText="1"/>
    </xf>
    <xf numFmtId="169" fontId="5" fillId="5" borderId="2" xfId="1" applyNumberFormat="1" applyFont="1" applyFill="1" applyBorder="1" applyAlignment="1">
      <alignment horizontal="center" vertical="center" wrapText="1"/>
    </xf>
    <xf numFmtId="169" fontId="5" fillId="2" borderId="16" xfId="1" applyNumberFormat="1" applyFont="1" applyFill="1" applyBorder="1" applyAlignment="1">
      <alignment horizontal="center" vertical="center" wrapText="1"/>
    </xf>
    <xf numFmtId="167" fontId="5" fillId="2" borderId="16" xfId="1" applyNumberFormat="1" applyFont="1" applyFill="1" applyBorder="1" applyAlignment="1">
      <alignment horizontal="center" vertical="center" wrapText="1"/>
    </xf>
    <xf numFmtId="0" fontId="1" fillId="5" borderId="0" xfId="1" applyFill="1"/>
    <xf numFmtId="0" fontId="5" fillId="3" borderId="17" xfId="1" applyFont="1" applyFill="1" applyBorder="1" applyAlignment="1">
      <alignment vertical="center" wrapText="1"/>
    </xf>
    <xf numFmtId="0" fontId="5" fillId="0" borderId="17" xfId="1" applyFont="1" applyBorder="1" applyAlignment="1">
      <alignment horizontal="center" vertical="center" wrapText="1"/>
    </xf>
    <xf numFmtId="2" fontId="5" fillId="0" borderId="17" xfId="1" applyNumberFormat="1" applyFont="1" applyBorder="1" applyAlignment="1">
      <alignment horizontal="center" vertical="center" wrapText="1"/>
    </xf>
    <xf numFmtId="2" fontId="5" fillId="2" borderId="17" xfId="1" applyNumberFormat="1" applyFont="1" applyFill="1" applyBorder="1" applyAlignment="1">
      <alignment horizontal="center" vertical="center" wrapText="1"/>
    </xf>
    <xf numFmtId="167" fontId="5" fillId="2" borderId="17" xfId="1" applyNumberFormat="1" applyFont="1" applyFill="1" applyBorder="1" applyAlignment="1">
      <alignment horizontal="center" vertical="center" wrapText="1"/>
    </xf>
    <xf numFmtId="3" fontId="5" fillId="0" borderId="2" xfId="1" applyNumberFormat="1" applyFont="1" applyBorder="1" applyAlignment="1">
      <alignment horizontal="center" vertical="center" wrapText="1"/>
    </xf>
    <xf numFmtId="167" fontId="5" fillId="0" borderId="2" xfId="1" applyNumberFormat="1" applyFont="1" applyBorder="1" applyAlignment="1">
      <alignment horizontal="center" vertical="center" wrapText="1"/>
    </xf>
    <xf numFmtId="2" fontId="5" fillId="0" borderId="2" xfId="1" applyNumberFormat="1" applyFont="1" applyBorder="1" applyAlignment="1">
      <alignment horizontal="center" vertical="center" wrapText="1"/>
    </xf>
    <xf numFmtId="0" fontId="5" fillId="0" borderId="2" xfId="1" applyFont="1" applyBorder="1" applyAlignment="1">
      <alignment vertical="top" wrapText="1"/>
    </xf>
    <xf numFmtId="0" fontId="5" fillId="4" borderId="2" xfId="1" applyFont="1" applyFill="1" applyBorder="1" applyAlignment="1">
      <alignment vertical="top" wrapText="1"/>
    </xf>
    <xf numFmtId="167" fontId="5" fillId="0" borderId="2" xfId="1" applyNumberFormat="1" applyFont="1" applyBorder="1" applyAlignment="1">
      <alignment vertical="top" wrapText="1"/>
    </xf>
    <xf numFmtId="169" fontId="5" fillId="4" borderId="2" xfId="1" applyNumberFormat="1" applyFont="1" applyFill="1" applyBorder="1" applyAlignment="1">
      <alignment horizontal="center" vertical="center" wrapText="1"/>
    </xf>
    <xf numFmtId="2" fontId="5" fillId="4" borderId="2" xfId="1" applyNumberFormat="1" applyFont="1" applyFill="1" applyBorder="1" applyAlignment="1">
      <alignment horizontal="center" vertical="center" wrapText="1"/>
    </xf>
    <xf numFmtId="169" fontId="5" fillId="0" borderId="2" xfId="1" applyNumberFormat="1" applyFont="1" applyBorder="1" applyAlignment="1">
      <alignment horizontal="center" vertical="center" wrapText="1"/>
    </xf>
    <xf numFmtId="0" fontId="5" fillId="0" borderId="0" xfId="1" applyFont="1" applyAlignment="1">
      <alignment vertical="center"/>
    </xf>
    <xf numFmtId="2" fontId="5" fillId="4" borderId="17" xfId="1" applyNumberFormat="1" applyFont="1" applyFill="1" applyBorder="1" applyAlignment="1">
      <alignment horizontal="center" vertical="center" wrapText="1"/>
    </xf>
    <xf numFmtId="3" fontId="5" fillId="4" borderId="2" xfId="1" applyNumberFormat="1" applyFont="1" applyFill="1" applyBorder="1" applyAlignment="1">
      <alignment horizontal="center" vertical="center" wrapText="1"/>
    </xf>
    <xf numFmtId="0" fontId="5" fillId="3" borderId="18" xfId="1" applyFont="1" applyFill="1" applyBorder="1" applyAlignment="1">
      <alignment vertical="center" wrapText="1"/>
    </xf>
    <xf numFmtId="0" fontId="5" fillId="0" borderId="14" xfId="1" applyFont="1" applyBorder="1" applyAlignment="1">
      <alignment horizontal="center" vertical="center" wrapText="1"/>
    </xf>
    <xf numFmtId="0" fontId="7" fillId="3" borderId="2" xfId="1" applyFont="1" applyFill="1" applyBorder="1" applyAlignment="1">
      <alignment vertical="center" wrapText="1"/>
    </xf>
    <xf numFmtId="0" fontId="5" fillId="0" borderId="0" xfId="1" applyFont="1" applyAlignment="1">
      <alignment horizontal="center" vertical="center" wrapText="1"/>
    </xf>
    <xf numFmtId="0" fontId="5" fillId="0" borderId="18" xfId="1" applyFont="1" applyBorder="1" applyAlignment="1">
      <alignment horizontal="center" vertical="center" wrapText="1"/>
    </xf>
    <xf numFmtId="166" fontId="5" fillId="4" borderId="2" xfId="1" applyNumberFormat="1" applyFont="1" applyFill="1" applyBorder="1" applyAlignment="1">
      <alignment horizontal="center" vertical="center" wrapText="1"/>
    </xf>
    <xf numFmtId="0" fontId="4" fillId="2" borderId="0" xfId="1" applyFont="1" applyFill="1" applyAlignment="1">
      <alignment vertical="center"/>
    </xf>
    <xf numFmtId="168" fontId="8" fillId="0" borderId="19" xfId="2" applyNumberFormat="1" applyBorder="1" applyAlignment="1">
      <alignment horizontal="center" vertical="center"/>
    </xf>
    <xf numFmtId="170" fontId="8" fillId="0" borderId="2" xfId="2" applyNumberFormat="1" applyBorder="1" applyAlignment="1">
      <alignment horizontal="center" vertical="center"/>
    </xf>
    <xf numFmtId="171" fontId="8" fillId="0" borderId="2" xfId="2" applyNumberFormat="1" applyBorder="1" applyAlignment="1">
      <alignment horizontal="center" vertical="center"/>
    </xf>
    <xf numFmtId="168" fontId="8" fillId="0" borderId="2" xfId="2" applyNumberFormat="1" applyBorder="1" applyAlignment="1">
      <alignment horizontal="center" vertical="center"/>
    </xf>
    <xf numFmtId="0" fontId="14" fillId="3" borderId="1" xfId="1" applyFont="1" applyFill="1" applyBorder="1" applyAlignment="1">
      <alignment vertical="center" wrapText="1"/>
    </xf>
    <xf numFmtId="165" fontId="31" fillId="0" borderId="2" xfId="3" applyFont="1" applyFill="1" applyBorder="1" applyAlignment="1">
      <alignment horizontal="center" vertical="center"/>
    </xf>
    <xf numFmtId="165" fontId="31" fillId="0" borderId="2" xfId="3" applyFont="1" applyBorder="1" applyAlignment="1">
      <alignment horizontal="center" vertical="center"/>
    </xf>
    <xf numFmtId="0" fontId="2" fillId="2" borderId="0" xfId="1" applyFont="1" applyFill="1"/>
    <xf numFmtId="165" fontId="31" fillId="0" borderId="0" xfId="3" applyFont="1" applyBorder="1" applyAlignment="1">
      <alignment horizontal="center" vertical="center"/>
    </xf>
    <xf numFmtId="170" fontId="8" fillId="0" borderId="20" xfId="2" applyNumberFormat="1" applyBorder="1" applyAlignment="1">
      <alignment horizontal="center" vertical="center"/>
    </xf>
    <xf numFmtId="168" fontId="8" fillId="0" borderId="21" xfId="2" applyNumberFormat="1" applyBorder="1" applyAlignment="1">
      <alignment horizontal="center" vertical="center"/>
    </xf>
    <xf numFmtId="0" fontId="5" fillId="2" borderId="0" xfId="4" applyFont="1" applyFill="1"/>
    <xf numFmtId="0" fontId="11" fillId="2" borderId="0" xfId="1" applyFont="1" applyFill="1"/>
    <xf numFmtId="2" fontId="5" fillId="0" borderId="18" xfId="1" applyNumberFormat="1" applyFont="1" applyBorder="1" applyAlignment="1">
      <alignment horizontal="center" vertical="center" wrapText="1"/>
    </xf>
    <xf numFmtId="2" fontId="5" fillId="4" borderId="18" xfId="1" applyNumberFormat="1" applyFont="1" applyFill="1" applyBorder="1" applyAlignment="1">
      <alignment horizontal="center" vertical="center" wrapText="1"/>
    </xf>
    <xf numFmtId="0" fontId="5" fillId="2" borderId="0" xfId="1" applyFont="1" applyFill="1" applyAlignment="1">
      <alignment horizontal="center" vertical="center" wrapText="1"/>
    </xf>
    <xf numFmtId="0" fontId="5" fillId="3" borderId="20" xfId="1" applyFont="1" applyFill="1" applyBorder="1" applyAlignment="1">
      <alignment vertical="center" wrapText="1"/>
    </xf>
    <xf numFmtId="0" fontId="5" fillId="0" borderId="7" xfId="1" applyFont="1" applyBorder="1" applyAlignment="1">
      <alignment horizontal="center" vertical="center" wrapText="1"/>
    </xf>
    <xf numFmtId="0" fontId="5" fillId="4" borderId="7" xfId="1" applyFont="1" applyFill="1" applyBorder="1" applyAlignment="1">
      <alignment horizontal="center" vertical="center" wrapText="1"/>
    </xf>
    <xf numFmtId="0" fontId="5" fillId="3" borderId="21" xfId="1" applyFont="1" applyFill="1" applyBorder="1" applyAlignment="1">
      <alignment vertical="center" wrapText="1"/>
    </xf>
    <xf numFmtId="0" fontId="5" fillId="0" borderId="20" xfId="1" applyFont="1" applyBorder="1" applyAlignment="1">
      <alignment horizontal="center" vertical="center" wrapText="1"/>
    </xf>
    <xf numFmtId="0" fontId="7" fillId="3" borderId="1" xfId="1" applyFont="1" applyFill="1" applyBorder="1" applyAlignment="1">
      <alignment horizontal="center" vertical="center" wrapText="1"/>
    </xf>
    <xf numFmtId="168" fontId="8" fillId="0" borderId="17" xfId="2" applyNumberFormat="1" applyBorder="1" applyAlignment="1">
      <alignment horizontal="center" vertical="center"/>
    </xf>
    <xf numFmtId="0" fontId="6" fillId="0" borderId="1" xfId="1" applyFont="1" applyBorder="1" applyAlignment="1">
      <alignment horizontal="left" vertical="center" wrapText="1"/>
    </xf>
    <xf numFmtId="0" fontId="5" fillId="3" borderId="2" xfId="1" applyFont="1" applyFill="1" applyBorder="1" applyAlignment="1">
      <alignment vertical="center"/>
    </xf>
    <xf numFmtId="167" fontId="33" fillId="0" borderId="2" xfId="1" applyNumberFormat="1" applyFont="1" applyBorder="1" applyAlignment="1">
      <alignment horizontal="center" vertical="center" wrapText="1"/>
    </xf>
    <xf numFmtId="0" fontId="33" fillId="0" borderId="2" xfId="1" applyFont="1" applyBorder="1" applyAlignment="1">
      <alignment horizontal="center" vertical="center" wrapText="1"/>
    </xf>
    <xf numFmtId="6" fontId="5" fillId="4" borderId="2" xfId="1" applyNumberFormat="1" applyFont="1" applyFill="1" applyBorder="1" applyAlignment="1">
      <alignment horizontal="center" vertical="center"/>
    </xf>
    <xf numFmtId="3" fontId="5" fillId="4" borderId="2" xfId="1" applyNumberFormat="1" applyFont="1" applyFill="1" applyBorder="1" applyAlignment="1">
      <alignment horizontal="center" vertical="center"/>
    </xf>
    <xf numFmtId="0" fontId="34" fillId="4" borderId="2" xfId="1" applyFont="1" applyFill="1" applyBorder="1" applyAlignment="1">
      <alignment horizontal="center" vertical="center"/>
    </xf>
    <xf numFmtId="0" fontId="34" fillId="5" borderId="2" xfId="1" applyFont="1" applyFill="1" applyBorder="1" applyAlignment="1">
      <alignment horizontal="center" vertical="center"/>
    </xf>
    <xf numFmtId="0" fontId="35" fillId="0" borderId="0" xfId="1" applyFont="1" applyAlignment="1">
      <alignment vertical="center"/>
    </xf>
    <xf numFmtId="0" fontId="7" fillId="3" borderId="22" xfId="1" applyFont="1" applyFill="1" applyBorder="1" applyAlignment="1">
      <alignment vertical="center" wrapText="1"/>
    </xf>
    <xf numFmtId="0" fontId="6" fillId="0" borderId="22" xfId="1" applyFont="1" applyBorder="1" applyAlignment="1">
      <alignment horizontal="center" vertical="center" wrapText="1"/>
    </xf>
    <xf numFmtId="0" fontId="6" fillId="4" borderId="22" xfId="1" applyFont="1" applyFill="1" applyBorder="1" applyAlignment="1">
      <alignment horizontal="center" vertical="center" wrapText="1"/>
    </xf>
    <xf numFmtId="0" fontId="5" fillId="0" borderId="2" xfId="1" applyFont="1" applyBorder="1" applyAlignment="1">
      <alignment vertical="center" wrapText="1"/>
    </xf>
    <xf numFmtId="3" fontId="5" fillId="0" borderId="2" xfId="1" applyNumberFormat="1" applyFont="1" applyBorder="1" applyAlignment="1">
      <alignment horizontal="center" vertical="center"/>
    </xf>
    <xf numFmtId="0" fontId="5" fillId="3" borderId="7" xfId="1" applyFont="1" applyFill="1" applyBorder="1" applyAlignment="1">
      <alignment vertical="center"/>
    </xf>
    <xf numFmtId="0" fontId="5" fillId="3" borderId="0" xfId="1" applyFont="1" applyFill="1" applyAlignment="1">
      <alignment vertical="center"/>
    </xf>
    <xf numFmtId="0" fontId="6" fillId="3" borderId="1" xfId="1" applyFont="1" applyFill="1" applyBorder="1" applyAlignment="1">
      <alignment vertical="center"/>
    </xf>
    <xf numFmtId="0" fontId="6" fillId="0" borderId="1" xfId="1" applyFont="1" applyBorder="1" applyAlignment="1">
      <alignment horizontal="center" vertical="center"/>
    </xf>
    <xf numFmtId="0" fontId="5" fillId="0" borderId="2" xfId="1" applyFont="1" applyBorder="1" applyAlignment="1">
      <alignment vertical="center"/>
    </xf>
    <xf numFmtId="0" fontId="5" fillId="0" borderId="17" xfId="1" applyFont="1" applyBorder="1" applyAlignment="1">
      <alignment vertical="top" wrapText="1"/>
    </xf>
    <xf numFmtId="168" fontId="8" fillId="0" borderId="24" xfId="2" applyNumberFormat="1" applyBorder="1" applyAlignment="1">
      <alignment horizontal="center" vertical="center"/>
    </xf>
    <xf numFmtId="164" fontId="8" fillId="2" borderId="2" xfId="2" applyFill="1" applyBorder="1">
      <alignment vertical="center"/>
    </xf>
    <xf numFmtId="0" fontId="11" fillId="2" borderId="0" xfId="1" applyFont="1" applyFill="1" applyAlignment="1">
      <alignment wrapText="1"/>
    </xf>
    <xf numFmtId="1" fontId="5" fillId="4" borderId="2" xfId="1" applyNumberFormat="1" applyFont="1" applyFill="1" applyBorder="1" applyAlignment="1">
      <alignment horizontal="center" vertical="center" wrapText="1"/>
    </xf>
    <xf numFmtId="0" fontId="5" fillId="3" borderId="2" xfId="1" applyFont="1" applyFill="1" applyBorder="1" applyAlignment="1">
      <alignment vertical="center" wrapText="1"/>
    </xf>
    <xf numFmtId="167" fontId="1" fillId="2" borderId="0" xfId="59" applyNumberFormat="1" applyFont="1" applyFill="1"/>
    <xf numFmtId="176" fontId="8" fillId="0" borderId="2" xfId="3" applyNumberFormat="1" applyBorder="1" applyAlignment="1">
      <alignment horizontal="center" vertical="center"/>
    </xf>
    <xf numFmtId="176" fontId="5" fillId="0" borderId="2" xfId="1" applyNumberFormat="1" applyFont="1" applyBorder="1" applyAlignment="1">
      <alignment horizontal="center" vertical="center" wrapText="1"/>
    </xf>
    <xf numFmtId="0" fontId="5" fillId="2" borderId="13" xfId="1" applyFont="1" applyFill="1" applyBorder="1" applyAlignment="1">
      <alignment horizontal="center" vertical="center" wrapText="1"/>
    </xf>
    <xf numFmtId="0" fontId="6" fillId="2" borderId="12" xfId="1" applyFont="1" applyFill="1" applyBorder="1" applyAlignment="1">
      <alignment horizontal="left" vertical="center" wrapText="1"/>
    </xf>
    <xf numFmtId="0" fontId="6" fillId="2" borderId="12"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3" xfId="1" applyFont="1" applyFill="1" applyBorder="1" applyAlignment="1">
      <alignment horizontal="center" vertical="center" wrapText="1"/>
    </xf>
    <xf numFmtId="0" fontId="5" fillId="3" borderId="0" xfId="0" applyFont="1" applyFill="1" applyBorder="1" applyAlignment="1">
      <alignment horizontal="left" vertical="center" wrapText="1"/>
    </xf>
    <xf numFmtId="0" fontId="5" fillId="3" borderId="7" xfId="1" quotePrefix="1" applyFont="1" applyFill="1" applyBorder="1" applyAlignment="1">
      <alignment horizontal="left" vertical="center" wrapText="1"/>
    </xf>
    <xf numFmtId="3" fontId="5" fillId="0" borderId="5" xfId="1" applyNumberFormat="1" applyFont="1" applyBorder="1" applyAlignment="1">
      <alignment horizontal="center" vertical="center" wrapText="1"/>
    </xf>
    <xf numFmtId="3" fontId="5" fillId="0" borderId="2" xfId="1" applyNumberFormat="1" applyFont="1" applyBorder="1" applyAlignment="1">
      <alignment horizontal="center" vertical="center" wrapText="1"/>
    </xf>
    <xf numFmtId="3" fontId="5" fillId="4" borderId="5" xfId="1" applyNumberFormat="1" applyFont="1" applyFill="1" applyBorder="1" applyAlignment="1">
      <alignment horizontal="center" vertical="center" wrapText="1"/>
    </xf>
    <xf numFmtId="3" fontId="5" fillId="4" borderId="2" xfId="1" applyNumberFormat="1" applyFont="1" applyFill="1" applyBorder="1" applyAlignment="1">
      <alignment horizontal="center" vertical="center" wrapText="1"/>
    </xf>
    <xf numFmtId="3" fontId="5" fillId="0" borderId="7" xfId="1" applyNumberFormat="1" applyFont="1" applyBorder="1" applyAlignment="1">
      <alignment horizontal="center" vertical="center" wrapText="1"/>
    </xf>
    <xf numFmtId="3" fontId="5" fillId="4" borderId="7" xfId="1" applyNumberFormat="1" applyFont="1" applyFill="1" applyBorder="1" applyAlignment="1">
      <alignment horizontal="center" vertical="center" wrapText="1"/>
    </xf>
    <xf numFmtId="0" fontId="5" fillId="3" borderId="7" xfId="1" applyFont="1" applyFill="1" applyBorder="1" applyAlignment="1">
      <alignment horizontal="left" vertical="center" wrapText="1"/>
    </xf>
    <xf numFmtId="0" fontId="5" fillId="0" borderId="7" xfId="1" applyFont="1" applyBorder="1" applyAlignment="1">
      <alignment horizontal="left" vertical="center" wrapText="1"/>
    </xf>
    <xf numFmtId="0" fontId="5" fillId="3" borderId="0" xfId="1" applyFont="1" applyFill="1" applyAlignment="1">
      <alignment horizontal="left" vertical="center" wrapText="1"/>
    </xf>
    <xf numFmtId="0" fontId="5" fillId="0" borderId="0" xfId="1" applyFont="1" applyAlignment="1">
      <alignment horizontal="left" vertical="center" wrapText="1"/>
    </xf>
    <xf numFmtId="0" fontId="31" fillId="2" borderId="7" xfId="1" applyFont="1" applyFill="1" applyBorder="1" applyAlignment="1">
      <alignment horizontal="left" wrapText="1"/>
    </xf>
    <xf numFmtId="0" fontId="11" fillId="2" borderId="0" xfId="1" applyFont="1" applyFill="1" applyAlignment="1">
      <alignment horizontal="left" wrapText="1"/>
    </xf>
    <xf numFmtId="0" fontId="12" fillId="0" borderId="7" xfId="1" applyFont="1" applyBorder="1" applyAlignment="1">
      <alignment horizontal="left" vertical="center" wrapText="1"/>
    </xf>
    <xf numFmtId="0" fontId="5" fillId="4" borderId="23" xfId="1" applyFont="1" applyFill="1" applyBorder="1" applyAlignment="1">
      <alignment horizontal="center" vertical="center" wrapText="1"/>
    </xf>
    <xf numFmtId="0" fontId="5" fillId="3" borderId="5" xfId="1" applyFont="1" applyFill="1" applyBorder="1" applyAlignment="1">
      <alignment vertical="center"/>
    </xf>
    <xf numFmtId="0" fontId="5" fillId="3" borderId="2" xfId="1" applyFont="1" applyFill="1" applyBorder="1" applyAlignment="1">
      <alignment vertical="center"/>
    </xf>
    <xf numFmtId="0" fontId="5" fillId="3" borderId="7" xfId="1" applyFont="1" applyFill="1" applyBorder="1" applyAlignment="1">
      <alignment vertical="center"/>
    </xf>
    <xf numFmtId="0" fontId="5" fillId="3" borderId="0" xfId="1" applyFont="1" applyFill="1" applyAlignment="1">
      <alignment vertical="center"/>
    </xf>
    <xf numFmtId="0" fontId="5" fillId="3" borderId="5" xfId="1" applyFont="1" applyFill="1" applyBorder="1" applyAlignment="1">
      <alignment vertical="center" wrapText="1"/>
    </xf>
    <xf numFmtId="0" fontId="5" fillId="3" borderId="0" xfId="1" applyFont="1" applyFill="1" applyAlignment="1">
      <alignment vertical="center" wrapText="1"/>
    </xf>
    <xf numFmtId="0" fontId="5" fillId="3" borderId="2" xfId="1" applyFont="1" applyFill="1" applyBorder="1" applyAlignment="1">
      <alignment vertical="center" wrapText="1"/>
    </xf>
    <xf numFmtId="0" fontId="5" fillId="3" borderId="7" xfId="1" applyFont="1" applyFill="1" applyBorder="1" applyAlignment="1">
      <alignment vertical="center" wrapText="1"/>
    </xf>
    <xf numFmtId="0" fontId="12" fillId="0" borderId="0" xfId="0" applyFont="1">
      <alignment vertical="center"/>
    </xf>
    <xf numFmtId="0" fontId="5" fillId="2" borderId="0" xfId="1" applyFont="1" applyFill="1" applyBorder="1" applyAlignment="1">
      <alignment vertical="center" wrapText="1"/>
    </xf>
    <xf numFmtId="0" fontId="5" fillId="2" borderId="0" xfId="1" applyFont="1" applyFill="1" applyBorder="1" applyAlignment="1">
      <alignment horizontal="center" vertical="center" wrapText="1"/>
    </xf>
    <xf numFmtId="169" fontId="5" fillId="2" borderId="0" xfId="1" applyNumberFormat="1" applyFont="1" applyFill="1" applyBorder="1" applyAlignment="1">
      <alignment horizontal="center" vertical="center" wrapText="1"/>
    </xf>
    <xf numFmtId="167" fontId="5" fillId="2" borderId="0" xfId="1" applyNumberFormat="1" applyFont="1" applyFill="1" applyBorder="1" applyAlignment="1">
      <alignment horizontal="center" vertical="center" wrapText="1"/>
    </xf>
    <xf numFmtId="181" fontId="8" fillId="0" borderId="2" xfId="3" applyNumberFormat="1" applyBorder="1" applyAlignment="1">
      <alignment horizontal="center" vertical="center"/>
    </xf>
  </cellXfs>
  <cellStyles count="60">
    <cellStyle name="Assumption Currency." xfId="19" xr:uid="{20C9641C-C75D-44C2-96EA-0D0030F0B564}"/>
    <cellStyle name="Assumption Date." xfId="15" xr:uid="{B9041F50-1723-4BFC-88BE-5711F12D6E0C}"/>
    <cellStyle name="Assumption Heading." xfId="13" xr:uid="{35567A5C-B30D-41C3-893C-126A86AC6DA4}"/>
    <cellStyle name="Assumption Multiple." xfId="18" xr:uid="{94F80F8B-7ACF-4F61-B216-4D184AEBBFA4}"/>
    <cellStyle name="Assumption Number." xfId="16" xr:uid="{D8F9A44F-EFC8-4533-83C7-7D2419C8F617}"/>
    <cellStyle name="Assumption Percentage." xfId="17" xr:uid="{23844564-CBE7-464F-B6EB-43DB0E2CEC02}"/>
    <cellStyle name="Assumption Year." xfId="14" xr:uid="{92A8A919-6E44-4E91-88CB-D4196D10A1C0}"/>
    <cellStyle name="Cell Link." xfId="20" xr:uid="{662EF171-096F-4B13-93FA-2F5A280DC306}"/>
    <cellStyle name="Currency." xfId="24" xr:uid="{40101F73-D366-4CE7-B5F4-AC0019798824}"/>
    <cellStyle name="Date." xfId="22" xr:uid="{31EF79BA-6DDC-4006-83CC-9C7D16E7F84F}"/>
    <cellStyle name="Heading 1." xfId="8" xr:uid="{C15ED85D-729C-4B84-BED0-B084159BDE00}"/>
    <cellStyle name="Heading 2." xfId="9" xr:uid="{8BC2CCAB-22A3-4F3D-952E-D13EEECDF156}"/>
    <cellStyle name="Heading 3." xfId="10" xr:uid="{D4D5F9B1-08D2-4F09-B325-464BEFA22011}"/>
    <cellStyle name="Heading 4." xfId="11" xr:uid="{872D7DF8-4982-4470-8930-DCF0AB0D8DDF}"/>
    <cellStyle name="Hyperlink 2" xfId="4" xr:uid="{A86AF7FE-06A6-4F70-AD3E-779D94A1C6A9}"/>
    <cellStyle name="Hyperlink Arrow." xfId="30" xr:uid="{59FDFB8C-E4B9-4D6B-BC06-27DB78583F69}"/>
    <cellStyle name="Hyperlink Check." xfId="31" xr:uid="{D807CC5A-BC6D-4D06-9A8F-051348941377}"/>
    <cellStyle name="Hyperlink Text." xfId="29" xr:uid="{BEACE9C7-04CD-4158-A76C-A0B6AF74E6A7}"/>
    <cellStyle name="Hyperlink TOC 1." xfId="32" xr:uid="{DDC2A612-BBC7-4BC2-B4F8-BAA1CA074B7C}"/>
    <cellStyle name="Hyperlink TOC 2." xfId="33" xr:uid="{6D39EA4F-FA0D-4369-BFE3-63AA312458ED}"/>
    <cellStyle name="Hyperlink TOC 3." xfId="34" xr:uid="{E59C5259-7903-40A7-A41F-240917478239}"/>
    <cellStyle name="Hyperlink TOC 4." xfId="35" xr:uid="{B7767717-86FE-496D-ABB1-72769EAFD96C}"/>
    <cellStyle name="Lookup Table Heading." xfId="26" xr:uid="{09B377BD-2E01-4C53-B354-2A35192643BD}"/>
    <cellStyle name="Lookup Table Label." xfId="28" xr:uid="{ED0A6E99-D6D3-4C62-BCCE-3A99E31E9366}"/>
    <cellStyle name="Lookup Table Number." xfId="27" xr:uid="{94B82418-C92A-443F-85EC-A952D382308C}"/>
    <cellStyle name="Model Name." xfId="7" xr:uid="{759BF74E-5335-4791-9679-384E49289985}"/>
    <cellStyle name="Multiple." xfId="23" xr:uid="{78F7042F-C3F7-4F00-856E-6E94A6948D74}"/>
    <cellStyle name="Normal" xfId="0" builtinId="0" customBuiltin="1"/>
    <cellStyle name="Normal 6" xfId="1" xr:uid="{6925AD96-5E03-4F49-ADA9-07731FB43181}"/>
    <cellStyle name="Number." xfId="2" xr:uid="{62DBECAD-BA4B-4892-A451-F5DAE4D6B0FD}"/>
    <cellStyle name="Percent" xfId="59" builtinId="5"/>
    <cellStyle name="Percentage." xfId="3" xr:uid="{29BBBEA4-00D5-496C-84F7-2940074F94F3}"/>
    <cellStyle name="Period Title." xfId="25" xr:uid="{B07E5C6D-5441-4546-A51A-73375FD9CA14}"/>
    <cellStyle name="Presentation Currency." xfId="47" xr:uid="{D9811157-C284-41F2-935D-6020C0E2895C}"/>
    <cellStyle name="Presentation Date." xfId="49" xr:uid="{4E59F18A-5CD1-422B-A5D6-70C23D4D183F}"/>
    <cellStyle name="Presentation Heading 1." xfId="39" xr:uid="{AB714F15-D415-4A0B-BACE-AE60CC25CEB9}"/>
    <cellStyle name="Presentation Heading 2." xfId="40" xr:uid="{2779BACC-1C05-42F2-83D1-D4649B677B21}"/>
    <cellStyle name="Presentation Heading 3." xfId="41" xr:uid="{D782F508-F5FB-4E67-9278-F21A4846DAD3}"/>
    <cellStyle name="Presentation Heading 4." xfId="42" xr:uid="{9F7656E8-BC08-41B5-BA4E-EEE9538BB1DD}"/>
    <cellStyle name="Presentation Hyperlink Arrow." xfId="52" xr:uid="{CF2D27BB-B626-4D30-B7F1-3D5C4E2A7FF3}"/>
    <cellStyle name="Presentation Hyperlink Check." xfId="53" xr:uid="{E8ED8BD8-B79B-4167-AAF9-C203EA65FE41}"/>
    <cellStyle name="Presentation Hyperlink Text." xfId="51" xr:uid="{4F1A9507-3FD4-4AAC-AA21-2C38C160ECB5}"/>
    <cellStyle name="Presentation Model Name." xfId="38" xr:uid="{12BCF624-B170-4518-BE00-E1A3038B0C2E}"/>
    <cellStyle name="Presentation Multiple." xfId="46" xr:uid="{59A60E5B-B7BD-41D2-91BF-9DC69E6D25E7}"/>
    <cellStyle name="Presentation Normal." xfId="58" xr:uid="{0A1BAEBA-5F38-4B1B-9A8C-D07B8D95CCF4}"/>
    <cellStyle name="Presentation Number." xfId="44" xr:uid="{2ABA23F6-8260-4894-BB18-3F334B739370}"/>
    <cellStyle name="Presentation Percentage." xfId="45" xr:uid="{8A17938E-0313-4D91-A159-83D5A4AAB242}"/>
    <cellStyle name="Presentation Period Title." xfId="50" xr:uid="{1D1C4B7D-E4AF-40E0-A5B3-1F810C22AC30}"/>
    <cellStyle name="Presentation Section Number." xfId="37" xr:uid="{247EF138-AB8D-4530-928B-62A50B6DE955}"/>
    <cellStyle name="Presentation Sheet Title." xfId="36" xr:uid="{DD1A91C3-8448-40AA-93CC-557B34060614}"/>
    <cellStyle name="Presentation Sub Total." xfId="43" xr:uid="{20C44FBA-C9A3-4ACD-B5AB-304C2A096F91}"/>
    <cellStyle name="Presentation TOC 1." xfId="54" xr:uid="{6906F14D-B7F4-441D-98E4-8B08695A3310}"/>
    <cellStyle name="Presentation TOC 2." xfId="55" xr:uid="{B3AB43F6-3BDB-4DAC-8274-1361E9BFC1E6}"/>
    <cellStyle name="Presentation TOC 3." xfId="56" xr:uid="{BBDCB7BC-029F-4F79-BE33-09961BCF244D}"/>
    <cellStyle name="Presentation TOC 4." xfId="57" xr:uid="{F2B0062F-696D-46FF-9F07-97EFE422BCC8}"/>
    <cellStyle name="Presentation Year." xfId="48" xr:uid="{1E626170-A503-426E-8507-55AAA9911817}"/>
    <cellStyle name="Section Number." xfId="6" xr:uid="{7231C10E-65B8-4CB2-858B-FF2720F01DC9}"/>
    <cellStyle name="Sheet Title." xfId="5" xr:uid="{4CADB4F4-7BE4-416A-A2DE-1A4C1BF6DFB3}"/>
    <cellStyle name="Sub Total." xfId="12" xr:uid="{D319FB66-55B4-48E7-B7E1-CD6285F3B2BB}"/>
    <cellStyle name="Year." xfId="21" xr:uid="{4989750F-C553-4076-8F12-A83C5AA6541C}"/>
  </cellStyles>
  <dxfs count="0"/>
  <tableStyles count="1" defaultTableStyle="TableStyleMedium2" defaultPivotStyle="PivotStyleLight16">
    <tableStyle name="Invisible" pivot="0" table="0" count="0" xr9:uid="{A7E97420-53C1-4BAD-9D63-936C2BB23BBD}"/>
  </tableStyles>
  <colors>
    <indexedColors>
      <rgbColor rgb="00000000"/>
      <rgbColor rgb="00FFFFFF"/>
      <rgbColor rgb="00FF0000"/>
      <rgbColor rgb="0000FF00"/>
      <rgbColor rgb="000000FF"/>
      <rgbColor rgb="00FFFF00"/>
      <rgbColor rgb="00FF00FF"/>
      <rgbColor rgb="0000FFFF"/>
      <rgbColor rgb="00404040"/>
      <rgbColor rgb="00FFFFFF"/>
      <rgbColor rgb="00FF0000"/>
      <rgbColor rgb="0000FF00"/>
      <rgbColor rgb="000000FF"/>
      <rgbColor rgb="00FFFF00"/>
      <rgbColor rgb="00FF00FF"/>
      <rgbColor rgb="0000FFFF"/>
      <rgbColor rgb="00800000"/>
      <rgbColor rgb="00008000"/>
      <rgbColor rgb="00E6E6E6"/>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5C8088"/>
      <rgbColor rgb="00339966"/>
      <rgbColor rgb="00CB2840"/>
      <rgbColor rgb="003A3618"/>
      <rgbColor rgb="0036183A"/>
      <rgbColor rgb="00993366"/>
      <rgbColor rgb="00FFFF78"/>
      <rgbColor rgb="00FFFFFF"/>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aemocloud.sharepoint.com/sites/FinancialStrategyandAnalysis/Shared%20Documents/11.%20Budgets%20and%20F'cast/FY26/03.%20PowerBI%20Source%20Data/AEMO%20Revenue%20Template.xlsx" TargetMode="External"/><Relationship Id="rId1" Type="http://schemas.openxmlformats.org/officeDocument/2006/relationships/externalLinkPath" Target="/sites/FinancialStrategyandAnalysis/Shared%20Documents/11.%20Budgets%20and%20F'cast/FY26/03.%20PowerBI%20Source%20Data/AEMO%20Revenue%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Contents"/>
      <sheetName val="Set-up"/>
      <sheetName val="Checks"/>
      <sheetName val="Summary"/>
      <sheetName val="Assumptions"/>
      <sheetName val="ECA"/>
      <sheetName val="O54"/>
      <sheetName val="S01"/>
      <sheetName val="C01"/>
      <sheetName val="C02"/>
      <sheetName val="E01"/>
      <sheetName val="E02"/>
      <sheetName val="E04"/>
      <sheetName val="E06"/>
      <sheetName val="E07"/>
      <sheetName val="E09"/>
      <sheetName val="E11"/>
      <sheetName val="E13"/>
      <sheetName val="E14"/>
      <sheetName val="E16"/>
      <sheetName val="E17"/>
      <sheetName val="E18"/>
      <sheetName val="O51"/>
      <sheetName val="O52"/>
      <sheetName val="O55"/>
      <sheetName val="E19"/>
      <sheetName val="G21"/>
      <sheetName val="G22"/>
      <sheetName val="G23"/>
      <sheetName val="G24"/>
      <sheetName val="G25"/>
      <sheetName val="G26"/>
      <sheetName val="G29"/>
      <sheetName val="G31"/>
      <sheetName val="G33"/>
      <sheetName val="G35"/>
      <sheetName val="G36"/>
      <sheetName val="G37"/>
      <sheetName val="G38"/>
      <sheetName val="G39"/>
      <sheetName val="W02"/>
      <sheetName val="W03"/>
      <sheetName val="FY25-28 Forecast"/>
      <sheetName val="W09"/>
      <sheetName val="W10"/>
      <sheetName val="B&amp;F Output --&gt;"/>
      <sheetName val="Enterprise"/>
      <sheetName val="NEM Core"/>
      <sheetName val="NEM Functions"/>
      <sheetName val="East Coast Gas"/>
      <sheetName val="WA Electricity and Gas"/>
      <sheetName val="NEM Connections"/>
      <sheetName val="Other fees"/>
      <sheetName val="Vic TNSP"/>
      <sheetName val="Export --&gt;"/>
      <sheetName val="Data Export"/>
      <sheetName val="Imports --&gt;"/>
      <sheetName val="MasterForecast"/>
      <sheetName val="I_Forecast Import"/>
      <sheetName val="I_Act&amp;Bud"/>
      <sheetName val="I_Envelope"/>
      <sheetName val="FY24 Closing AS-D"/>
      <sheetName val="Maps --&gt;"/>
      <sheetName val="Acc_Map"/>
      <sheetName val="Entity_Map"/>
      <sheetName val="CC_Map"/>
      <sheetName val="Active Accounts"/>
    </sheetNames>
    <sheetDataSet>
      <sheetData sheetId="0">
        <row r="10">
          <cell r="C10" t="str">
            <v>Revenue model</v>
          </cell>
        </row>
      </sheetData>
      <sheetData sheetId="1" refreshError="1"/>
      <sheetData sheetId="2">
        <row r="24">
          <cell r="D24">
            <v>52</v>
          </cell>
        </row>
        <row r="25">
          <cell r="D25">
            <v>365</v>
          </cell>
        </row>
        <row r="40">
          <cell r="B40">
            <v>45473</v>
          </cell>
          <cell r="D40">
            <v>45869</v>
          </cell>
        </row>
        <row r="41">
          <cell r="B41">
            <v>45504</v>
          </cell>
          <cell r="D41">
            <v>45900</v>
          </cell>
        </row>
        <row r="42">
          <cell r="B42">
            <v>45535</v>
          </cell>
          <cell r="D42">
            <v>45930</v>
          </cell>
        </row>
        <row r="43">
          <cell r="B43">
            <v>45565</v>
          </cell>
          <cell r="D43">
            <v>45961</v>
          </cell>
        </row>
        <row r="44">
          <cell r="B44">
            <v>45596</v>
          </cell>
          <cell r="D44">
            <v>45991</v>
          </cell>
        </row>
        <row r="45">
          <cell r="B45">
            <v>45626</v>
          </cell>
          <cell r="D45">
            <v>46022</v>
          </cell>
        </row>
        <row r="46">
          <cell r="B46">
            <v>45657</v>
          </cell>
          <cell r="D46">
            <v>46053</v>
          </cell>
        </row>
        <row r="47">
          <cell r="B47">
            <v>45688</v>
          </cell>
          <cell r="D47">
            <v>46081</v>
          </cell>
        </row>
        <row r="48">
          <cell r="B48">
            <v>45716</v>
          </cell>
          <cell r="D48">
            <v>46112</v>
          </cell>
        </row>
        <row r="49">
          <cell r="B49">
            <v>45747</v>
          </cell>
          <cell r="D49">
            <v>46142</v>
          </cell>
        </row>
        <row r="50">
          <cell r="B50">
            <v>45777</v>
          </cell>
          <cell r="D50">
            <v>46173</v>
          </cell>
        </row>
        <row r="51">
          <cell r="B51">
            <v>45808</v>
          </cell>
          <cell r="D51">
            <v>46203</v>
          </cell>
        </row>
        <row r="52">
          <cell r="B52">
            <v>45838</v>
          </cell>
        </row>
      </sheetData>
      <sheetData sheetId="3" refreshError="1"/>
      <sheetData sheetId="4" refreshError="1"/>
      <sheetData sheetId="5">
        <row r="11">
          <cell r="E11" t="str">
            <v>FY26 Draft - Base</v>
          </cell>
        </row>
        <row r="12">
          <cell r="E12" t="str">
            <v>FY25 Draft Budget</v>
          </cell>
        </row>
        <row r="13">
          <cell r="E13" t="str">
            <v>FY25 Final Budget</v>
          </cell>
        </row>
        <row r="14">
          <cell r="E14" t="str">
            <v>Spare2</v>
          </cell>
        </row>
        <row r="17">
          <cell r="E17" t="str">
            <v>FY26 Draft - Base</v>
          </cell>
        </row>
        <row r="18">
          <cell r="E18" t="str">
            <v>FY25 Final</v>
          </cell>
        </row>
        <row r="19">
          <cell r="E19" t="str">
            <v>Spare1</v>
          </cell>
        </row>
        <row r="26">
          <cell r="E26" t="str">
            <v>FY26 Draft - Base</v>
          </cell>
        </row>
        <row r="27">
          <cell r="E27" t="str">
            <v>FY25 Budget</v>
          </cell>
        </row>
        <row r="28">
          <cell r="E28" t="str">
            <v>Spare1</v>
          </cell>
        </row>
        <row r="29">
          <cell r="E29" t="str">
            <v>Spare2</v>
          </cell>
        </row>
        <row r="36">
          <cell r="E36" t="str">
            <v>FY26 Draft - Base</v>
          </cell>
        </row>
        <row r="37">
          <cell r="E37" t="str">
            <v>FY25 Budget</v>
          </cell>
        </row>
        <row r="38">
          <cell r="E38" t="str">
            <v>Spare1</v>
          </cell>
        </row>
        <row r="39">
          <cell r="E39" t="str">
            <v>Spare2</v>
          </cell>
        </row>
        <row r="42">
          <cell r="E42" t="str">
            <v>FY26 Draft - Base</v>
          </cell>
        </row>
        <row r="43">
          <cell r="E43" t="str">
            <v>FY25 Budget</v>
          </cell>
        </row>
        <row r="44">
          <cell r="E44" t="str">
            <v>Spare1</v>
          </cell>
        </row>
        <row r="45">
          <cell r="E45" t="str">
            <v>Spare2</v>
          </cell>
        </row>
        <row r="54">
          <cell r="E54" t="str">
            <v>FY26 Draft - Base</v>
          </cell>
        </row>
        <row r="55">
          <cell r="E55" t="str">
            <v>FY25 Final</v>
          </cell>
        </row>
        <row r="56">
          <cell r="E56" t="str">
            <v>Spare1</v>
          </cell>
        </row>
        <row r="59">
          <cell r="E59" t="str">
            <v>FY26 Draft - Base</v>
          </cell>
        </row>
        <row r="60">
          <cell r="E60" t="str">
            <v>FY25 Budget</v>
          </cell>
        </row>
        <row r="61">
          <cell r="E61" t="str">
            <v>Spare1</v>
          </cell>
        </row>
        <row r="62">
          <cell r="E62" t="str">
            <v>Spare2</v>
          </cell>
        </row>
        <row r="65">
          <cell r="C65" t="str">
            <v>MIRN's Basic Meters - Victoria</v>
          </cell>
        </row>
        <row r="66">
          <cell r="C66" t="str">
            <v>MIRN's Basic Meters - QLD</v>
          </cell>
        </row>
        <row r="67">
          <cell r="C67" t="str">
            <v>MIRN's Basic Meters - NSW/ACT</v>
          </cell>
        </row>
        <row r="68">
          <cell r="C68" t="str">
            <v>MIRN's Basic Meters - SA</v>
          </cell>
        </row>
        <row r="69">
          <cell r="C69" t="str">
            <v>MIRN's Basic Meters - WA</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theme/theme1.xml><?xml version="1.0" encoding="utf-8"?>
<a:theme xmlns:a="http://schemas.openxmlformats.org/drawingml/2006/main" name="ThemeB&amp;F">
  <a:themeElements>
    <a:clrScheme name="Custom 3">
      <a:dk1>
        <a:srgbClr val="424242"/>
      </a:dk1>
      <a:lt1>
        <a:srgbClr val="FFFFFF"/>
      </a:lt1>
      <a:dk2>
        <a:srgbClr val="3C1053"/>
      </a:dk2>
      <a:lt2>
        <a:srgbClr val="EEEEF0"/>
      </a:lt2>
      <a:accent1>
        <a:srgbClr val="606EB2"/>
      </a:accent1>
      <a:accent2>
        <a:srgbClr val="DFE2EF"/>
      </a:accent2>
      <a:accent3>
        <a:srgbClr val="40C1AB"/>
      </a:accent3>
      <a:accent4>
        <a:srgbClr val="FDC000"/>
      </a:accent4>
      <a:accent5>
        <a:srgbClr val="9B2241"/>
      </a:accent5>
      <a:accent6>
        <a:srgbClr val="A3519B"/>
      </a:accent6>
      <a:hlink>
        <a:srgbClr val="6B3077"/>
      </a:hlink>
      <a:folHlink>
        <a:srgbClr val="A3DBE8"/>
      </a:folHlink>
    </a:clrScheme>
    <a:fontScheme name="AEMO Arial Nova">
      <a:majorFont>
        <a:latin typeface="Century Gothic"/>
        <a:ea typeface=""/>
        <a:cs typeface=""/>
      </a:majorFont>
      <a:minorFont>
        <a:latin typeface="Arial Nov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aemo.com.au/-/media/files/gas/national_planning_and_forecasting/gsoo/2024/aemo-2024-gas-statement-of-opportunities-gsoo-report.pdf?la=en" TargetMode="External"/><Relationship Id="rId1" Type="http://schemas.openxmlformats.org/officeDocument/2006/relationships/hyperlink" Target="https://aemo.com.au/-/media/files/gas/national_planning_and_forecasting/gsoo/2024/aemo-2024-gas-statement-of-opportunities-gsoo-report.pdf?la=en"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76BD8-A6E6-4B89-B3A6-B335CED12D22}">
  <dimension ref="A1:F51"/>
  <sheetViews>
    <sheetView showGridLines="0" workbookViewId="0">
      <selection activeCell="A53" sqref="A53"/>
    </sheetView>
  </sheetViews>
  <sheetFormatPr defaultColWidth="12.19921875" defaultRowHeight="14" x14ac:dyDescent="0.3"/>
  <cols>
    <col min="1" max="1" width="50" style="72" customWidth="1"/>
    <col min="2" max="5" width="15" style="72" customWidth="1"/>
    <col min="6" max="6" width="14" style="72" customWidth="1"/>
    <col min="7" max="16384" width="12.19921875" style="72"/>
  </cols>
  <sheetData>
    <row r="1" spans="1:5" ht="22.5" x14ac:dyDescent="0.45">
      <c r="A1" s="1" t="s">
        <v>0</v>
      </c>
    </row>
    <row r="2" spans="1:5" ht="22.5" x14ac:dyDescent="0.45">
      <c r="A2" s="1"/>
    </row>
    <row r="3" spans="1:5" ht="20.149999999999999" customHeight="1" x14ac:dyDescent="0.3">
      <c r="A3" s="73" t="s">
        <v>1</v>
      </c>
      <c r="B3" s="73" t="s">
        <v>2</v>
      </c>
    </row>
    <row r="4" spans="1:5" ht="23.5" thickBot="1" x14ac:dyDescent="0.35">
      <c r="A4" s="5"/>
      <c r="B4" s="5" t="s">
        <v>3</v>
      </c>
      <c r="C4" s="5" t="s">
        <v>4</v>
      </c>
      <c r="D4" s="5" t="s">
        <v>5</v>
      </c>
      <c r="E4" s="5" t="s">
        <v>6</v>
      </c>
    </row>
    <row r="5" spans="1:5" ht="14.5" thickBot="1" x14ac:dyDescent="0.35">
      <c r="A5" s="74" t="s">
        <v>7</v>
      </c>
      <c r="B5" s="75">
        <v>231.5</v>
      </c>
      <c r="C5" s="75">
        <v>227.64316207230002</v>
      </c>
      <c r="D5" s="11">
        <v>-3.8568379276999849</v>
      </c>
      <c r="E5" s="43">
        <v>-1.6660207031101448E-2</v>
      </c>
    </row>
    <row r="6" spans="1:5" s="80" customFormat="1" ht="14.5" thickBot="1" x14ac:dyDescent="0.35">
      <c r="A6" s="76" t="s">
        <v>8</v>
      </c>
      <c r="B6" s="77">
        <v>-15.8</v>
      </c>
      <c r="C6" s="77">
        <v>-0.52516721999999993</v>
      </c>
      <c r="D6" s="78">
        <v>15.274832780000001</v>
      </c>
      <c r="E6" s="79">
        <v>-0.96676156835443039</v>
      </c>
    </row>
    <row r="7" spans="1:5" ht="14.5" thickBot="1" x14ac:dyDescent="0.35">
      <c r="A7" s="81" t="s">
        <v>9</v>
      </c>
      <c r="B7" s="82">
        <v>215.7</v>
      </c>
      <c r="C7" s="82">
        <v>227.11799485230003</v>
      </c>
      <c r="D7" s="83">
        <v>11.417994852300041</v>
      </c>
      <c r="E7" s="84">
        <v>5.2934607567454987E-2</v>
      </c>
    </row>
    <row r="8" spans="1:5" ht="14.5" thickBot="1" x14ac:dyDescent="0.35">
      <c r="A8" s="74" t="s">
        <v>10</v>
      </c>
      <c r="B8" s="75">
        <v>210</v>
      </c>
      <c r="C8" s="75">
        <v>199.26893408539874</v>
      </c>
      <c r="D8" s="11">
        <v>-10.73106591460126</v>
      </c>
      <c r="E8" s="43">
        <v>-5.1100313879053616E-2</v>
      </c>
    </row>
    <row r="9" spans="1:5" s="80" customFormat="1" ht="14.5" thickBot="1" x14ac:dyDescent="0.35">
      <c r="A9" s="76" t="s">
        <v>8</v>
      </c>
      <c r="B9" s="77">
        <v>-15.8</v>
      </c>
      <c r="C9" s="77">
        <v>-0.52516721999999993</v>
      </c>
      <c r="D9" s="78">
        <v>15.274832780000001</v>
      </c>
      <c r="E9" s="79">
        <v>-0.96676156835443039</v>
      </c>
    </row>
    <row r="10" spans="1:5" ht="14.5" thickBot="1" x14ac:dyDescent="0.35">
      <c r="A10" s="81" t="s">
        <v>11</v>
      </c>
      <c r="B10" s="82">
        <v>194.2</v>
      </c>
      <c r="C10" s="82">
        <v>198.74376686539875</v>
      </c>
      <c r="D10" s="83">
        <v>4.5437668653987657</v>
      </c>
      <c r="E10" s="84">
        <v>2.3397357700302605E-2</v>
      </c>
    </row>
    <row r="11" spans="1:5" ht="14.5" thickBot="1" x14ac:dyDescent="0.35">
      <c r="A11" s="85" t="s">
        <v>12</v>
      </c>
      <c r="B11" s="86">
        <v>21.5</v>
      </c>
      <c r="C11" s="86">
        <v>28.374227986901275</v>
      </c>
      <c r="D11" s="86">
        <v>6.8742279869012748</v>
      </c>
      <c r="E11" s="87" t="s">
        <v>13</v>
      </c>
    </row>
    <row r="12" spans="1:5" ht="15" thickTop="1" thickBot="1" x14ac:dyDescent="0.35">
      <c r="A12" s="88" t="s">
        <v>14</v>
      </c>
      <c r="B12" s="89">
        <v>0</v>
      </c>
      <c r="C12" s="89">
        <v>38.52363654280181</v>
      </c>
      <c r="D12" s="89">
        <v>38.52363654280181</v>
      </c>
      <c r="E12" s="90" t="s">
        <v>15</v>
      </c>
    </row>
    <row r="13" spans="1:5" ht="14.5" thickTop="1" x14ac:dyDescent="0.3">
      <c r="A13" s="91" t="s">
        <v>16</v>
      </c>
      <c r="B13" s="92"/>
      <c r="C13" s="93"/>
      <c r="D13" s="92"/>
      <c r="E13" s="94"/>
    </row>
    <row r="15" spans="1:5" ht="20.149999999999999" customHeight="1" x14ac:dyDescent="0.3">
      <c r="A15" s="95" t="s">
        <v>36</v>
      </c>
      <c r="B15" s="95" t="s">
        <v>18</v>
      </c>
    </row>
    <row r="16" spans="1:5" ht="14.5" thickBot="1" x14ac:dyDescent="0.35">
      <c r="A16" s="4"/>
      <c r="B16" s="5" t="s">
        <v>19</v>
      </c>
      <c r="C16" s="96" t="s">
        <v>20</v>
      </c>
      <c r="D16" s="5" t="s">
        <v>21</v>
      </c>
      <c r="E16" s="5" t="s">
        <v>22</v>
      </c>
    </row>
    <row r="17" spans="1:5" ht="14.5" thickBot="1" x14ac:dyDescent="0.35">
      <c r="A17" s="97" t="s">
        <v>23</v>
      </c>
      <c r="B17" s="98">
        <v>213.68</v>
      </c>
      <c r="C17" s="99">
        <v>224.80578080000001</v>
      </c>
      <c r="D17" s="98">
        <v>11.125780800000001</v>
      </c>
      <c r="E17" s="100">
        <v>5.2067487832272559E-2</v>
      </c>
    </row>
    <row r="18" spans="1:5" ht="14.5" thickBot="1" x14ac:dyDescent="0.35">
      <c r="A18" s="97" t="s">
        <v>24</v>
      </c>
      <c r="B18" s="101">
        <v>175934</v>
      </c>
      <c r="C18" s="102">
        <v>177124</v>
      </c>
      <c r="D18" s="101">
        <v>1190</v>
      </c>
      <c r="E18" s="100">
        <v>6.7639000989007242E-3</v>
      </c>
    </row>
    <row r="19" spans="1:5" ht="14.5" thickBot="1" x14ac:dyDescent="0.35">
      <c r="A19" s="97" t="s">
        <v>25</v>
      </c>
      <c r="B19" s="103">
        <v>10.82</v>
      </c>
      <c r="C19" s="104">
        <v>11.044955666666667</v>
      </c>
      <c r="D19" s="98">
        <v>0.22495566666666633</v>
      </c>
      <c r="E19" s="100">
        <v>2.079072704867526E-2</v>
      </c>
    </row>
    <row r="20" spans="1:5" ht="14.5" thickBot="1" x14ac:dyDescent="0.35">
      <c r="A20" s="105" t="s">
        <v>26</v>
      </c>
      <c r="B20" s="106"/>
      <c r="C20" s="107"/>
      <c r="D20" s="108"/>
      <c r="E20" s="109"/>
    </row>
    <row r="21" spans="1:5" ht="14.5" thickBot="1" x14ac:dyDescent="0.35">
      <c r="A21" s="97" t="s">
        <v>27</v>
      </c>
      <c r="B21" s="103">
        <v>0.29525000000000001</v>
      </c>
      <c r="C21" s="110">
        <v>0.30853999999999998</v>
      </c>
      <c r="D21" s="103">
        <v>1.3289999999999969E-2</v>
      </c>
      <c r="E21" s="100">
        <v>4.5012701100761957E-2</v>
      </c>
    </row>
    <row r="22" spans="1:5" ht="14.5" thickBot="1" x14ac:dyDescent="0.35">
      <c r="A22" s="97" t="s">
        <v>28</v>
      </c>
      <c r="B22" s="103">
        <v>9.2280000000000001E-2</v>
      </c>
      <c r="C22" s="110">
        <v>9.5149999999999998E-2</v>
      </c>
      <c r="D22" s="103">
        <v>2.8699999999999976E-3</v>
      </c>
      <c r="E22" s="100">
        <v>3.1100996965756366E-2</v>
      </c>
    </row>
    <row r="23" spans="1:5" ht="14.5" thickBot="1" x14ac:dyDescent="0.35">
      <c r="A23" s="97" t="s">
        <v>29</v>
      </c>
      <c r="B23" s="103">
        <v>83.61</v>
      </c>
      <c r="C23" s="104">
        <v>87.966502027040008</v>
      </c>
      <c r="D23" s="98">
        <v>4.3565020270400083</v>
      </c>
      <c r="E23" s="100">
        <v>5.2105035606267294E-2</v>
      </c>
    </row>
    <row r="24" spans="1:5" ht="14.5" thickBot="1" x14ac:dyDescent="0.35">
      <c r="A24" s="97" t="s">
        <v>30</v>
      </c>
      <c r="B24" s="103">
        <v>26.18</v>
      </c>
      <c r="C24" s="111">
        <v>27.538708147999998</v>
      </c>
      <c r="D24" s="98">
        <v>1.3587081479999981</v>
      </c>
      <c r="E24" s="100">
        <v>5.1898706951871584E-2</v>
      </c>
    </row>
    <row r="25" spans="1:5" ht="14.5" thickBot="1" x14ac:dyDescent="0.35">
      <c r="A25" s="97" t="s">
        <v>31</v>
      </c>
      <c r="B25" s="103">
        <v>1.21455</v>
      </c>
      <c r="C25" s="56">
        <v>1.2692000000000001</v>
      </c>
      <c r="D25" s="112">
        <v>5.4650000000000087E-2</v>
      </c>
      <c r="E25" s="100">
        <v>4.499608908649301E-2</v>
      </c>
    </row>
    <row r="26" spans="1:5" ht="14.5" thickBot="1" x14ac:dyDescent="0.35">
      <c r="A26" s="97" t="s">
        <v>32</v>
      </c>
      <c r="B26" s="103" t="s">
        <v>33</v>
      </c>
      <c r="C26" s="56" t="s">
        <v>33</v>
      </c>
      <c r="D26" s="103" t="s">
        <v>33</v>
      </c>
      <c r="E26" s="103" t="s">
        <v>33</v>
      </c>
    </row>
    <row r="27" spans="1:5" x14ac:dyDescent="0.3">
      <c r="A27" s="113" t="s">
        <v>34</v>
      </c>
    </row>
    <row r="28" spans="1:5" x14ac:dyDescent="0.3">
      <c r="A28" s="113" t="s">
        <v>35</v>
      </c>
    </row>
    <row r="31" spans="1:5" ht="20.149999999999999" customHeight="1" x14ac:dyDescent="0.3">
      <c r="A31" s="95" t="s">
        <v>51</v>
      </c>
      <c r="B31" s="95" t="s">
        <v>37</v>
      </c>
    </row>
    <row r="32" spans="1:5" ht="14.5" thickBot="1" x14ac:dyDescent="0.35">
      <c r="A32" s="114" t="s">
        <v>38</v>
      </c>
      <c r="B32" s="115" t="s">
        <v>39</v>
      </c>
      <c r="C32" s="229" t="s">
        <v>40</v>
      </c>
      <c r="D32" s="229"/>
      <c r="E32" s="229"/>
    </row>
    <row r="33" spans="1:6" ht="14.5" thickBot="1" x14ac:dyDescent="0.35">
      <c r="A33" s="117" t="s">
        <v>41</v>
      </c>
      <c r="B33" s="118"/>
      <c r="C33" s="230"/>
      <c r="D33" s="230"/>
      <c r="E33" s="230"/>
    </row>
    <row r="34" spans="1:6" ht="14.5" thickBot="1" x14ac:dyDescent="0.35">
      <c r="A34" s="119" t="s">
        <v>42</v>
      </c>
      <c r="B34" s="120">
        <v>0.19037999999999999</v>
      </c>
      <c r="C34" s="227" t="s">
        <v>43</v>
      </c>
      <c r="D34" s="227"/>
      <c r="E34" s="227"/>
    </row>
    <row r="35" spans="1:6" ht="14.5" thickBot="1" x14ac:dyDescent="0.35">
      <c r="A35" s="119" t="s">
        <v>42</v>
      </c>
      <c r="B35" s="120">
        <v>5.8709999999999998E-2</v>
      </c>
      <c r="C35" s="227" t="s">
        <v>44</v>
      </c>
      <c r="D35" s="227"/>
      <c r="E35" s="227"/>
    </row>
    <row r="36" spans="1:6" ht="14.5" thickBot="1" x14ac:dyDescent="0.35">
      <c r="A36" s="122" t="s">
        <v>45</v>
      </c>
      <c r="B36" s="123"/>
      <c r="C36" s="231"/>
      <c r="D36" s="231"/>
      <c r="E36" s="231"/>
    </row>
    <row r="37" spans="1:6" ht="14.5" thickBot="1" x14ac:dyDescent="0.35">
      <c r="A37" s="119" t="s">
        <v>46</v>
      </c>
      <c r="B37" s="120">
        <v>0.11816</v>
      </c>
      <c r="C37" s="227" t="s">
        <v>43</v>
      </c>
      <c r="D37" s="227"/>
      <c r="E37" s="227"/>
    </row>
    <row r="38" spans="1:6" ht="14.5" thickBot="1" x14ac:dyDescent="0.35">
      <c r="A38" s="119" t="s">
        <v>46</v>
      </c>
      <c r="B38" s="120">
        <v>3.644E-2</v>
      </c>
      <c r="C38" s="227" t="s">
        <v>44</v>
      </c>
      <c r="D38" s="227"/>
      <c r="E38" s="227"/>
    </row>
    <row r="39" spans="1:6" ht="23.75" customHeight="1" thickBot="1" x14ac:dyDescent="0.35">
      <c r="A39" s="119" t="s">
        <v>47</v>
      </c>
      <c r="B39" s="120" t="s">
        <v>15</v>
      </c>
      <c r="C39" s="227" t="s">
        <v>48</v>
      </c>
      <c r="D39" s="227"/>
      <c r="E39" s="227"/>
    </row>
    <row r="40" spans="1:6" ht="23.75" customHeight="1" thickBot="1" x14ac:dyDescent="0.35">
      <c r="A40" s="119" t="s">
        <v>49</v>
      </c>
      <c r="B40" s="120" t="s">
        <v>74</v>
      </c>
      <c r="C40" s="227" t="s">
        <v>50</v>
      </c>
      <c r="D40" s="227"/>
      <c r="E40" s="227"/>
    </row>
    <row r="43" spans="1:6" ht="20.149999999999999" customHeight="1" x14ac:dyDescent="0.3">
      <c r="A43" s="95" t="s">
        <v>74</v>
      </c>
      <c r="B43" s="95" t="s">
        <v>52</v>
      </c>
    </row>
    <row r="44" spans="1:6" ht="34.25" customHeight="1" thickBot="1" x14ac:dyDescent="0.35">
      <c r="A44" s="228"/>
      <c r="B44" s="228"/>
      <c r="C44" s="116" t="s">
        <v>53</v>
      </c>
      <c r="D44" s="116" t="s">
        <v>54</v>
      </c>
      <c r="E44" s="116" t="s">
        <v>55</v>
      </c>
      <c r="F44" s="116" t="s">
        <v>56</v>
      </c>
    </row>
    <row r="45" spans="1:6" ht="14.5" thickBot="1" x14ac:dyDescent="0.35">
      <c r="A45" s="119" t="s">
        <v>57</v>
      </c>
      <c r="B45" s="121" t="s">
        <v>58</v>
      </c>
      <c r="C45" s="124">
        <v>1.7000000000000001E-2</v>
      </c>
      <c r="D45" s="125">
        <v>2653200</v>
      </c>
      <c r="E45" s="126">
        <v>0</v>
      </c>
      <c r="F45" s="125">
        <v>2653200</v>
      </c>
    </row>
    <row r="46" spans="1:6" ht="14.5" thickBot="1" x14ac:dyDescent="0.35">
      <c r="A46" s="119" t="s">
        <v>59</v>
      </c>
      <c r="B46" s="120" t="s">
        <v>60</v>
      </c>
      <c r="C46" s="124">
        <v>7.3999999999999996E-2</v>
      </c>
      <c r="D46" s="125">
        <v>11822797</v>
      </c>
      <c r="E46" s="126">
        <v>0</v>
      </c>
      <c r="F46" s="125">
        <v>11822797</v>
      </c>
    </row>
    <row r="47" spans="1:6" ht="14.5" thickBot="1" x14ac:dyDescent="0.35">
      <c r="A47" s="72" t="s">
        <v>61</v>
      </c>
      <c r="B47" s="120" t="s">
        <v>62</v>
      </c>
      <c r="C47" s="127">
        <v>0.06</v>
      </c>
      <c r="D47" s="125">
        <v>9597647</v>
      </c>
      <c r="E47" s="126">
        <v>0</v>
      </c>
      <c r="F47" s="125">
        <v>9597647</v>
      </c>
    </row>
    <row r="48" spans="1:6" ht="14.5" thickBot="1" x14ac:dyDescent="0.35">
      <c r="A48" s="119" t="s">
        <v>63</v>
      </c>
      <c r="B48" s="120" t="s">
        <v>64</v>
      </c>
      <c r="C48" s="124">
        <v>1.2999999999999999E-2</v>
      </c>
      <c r="D48" s="125">
        <v>2030768</v>
      </c>
      <c r="E48" s="126">
        <v>0</v>
      </c>
      <c r="F48" s="125">
        <v>2030768</v>
      </c>
    </row>
    <row r="49" spans="1:6" ht="14.5" thickBot="1" x14ac:dyDescent="0.35">
      <c r="A49" s="119" t="s">
        <v>65</v>
      </c>
      <c r="B49" s="120" t="s">
        <v>66</v>
      </c>
      <c r="C49" s="124">
        <v>1.2E-2</v>
      </c>
      <c r="D49" s="125">
        <v>1903486</v>
      </c>
      <c r="E49" s="126">
        <v>0</v>
      </c>
      <c r="F49" s="125">
        <v>1903486</v>
      </c>
    </row>
    <row r="50" spans="1:6" ht="14.5" thickBot="1" x14ac:dyDescent="0.35">
      <c r="A50" s="122" t="s">
        <v>67</v>
      </c>
      <c r="B50" s="123"/>
      <c r="C50" s="128">
        <v>0.17499999999999999</v>
      </c>
      <c r="D50" s="129">
        <v>28007898</v>
      </c>
      <c r="E50" s="130">
        <v>0</v>
      </c>
      <c r="F50" s="129">
        <v>28007898</v>
      </c>
    </row>
    <row r="51" spans="1:6" x14ac:dyDescent="0.3">
      <c r="A51" s="256" t="s">
        <v>470</v>
      </c>
    </row>
  </sheetData>
  <mergeCells count="10">
    <mergeCell ref="C38:E38"/>
    <mergeCell ref="C39:E39"/>
    <mergeCell ref="C40:E40"/>
    <mergeCell ref="A44:B44"/>
    <mergeCell ref="C32:E32"/>
    <mergeCell ref="C33:E33"/>
    <mergeCell ref="C34:E34"/>
    <mergeCell ref="C35:E35"/>
    <mergeCell ref="C36:E36"/>
    <mergeCell ref="C37:E37"/>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AFB58-D8AB-4919-9266-DBA115902AB2}">
  <dimension ref="A1:E73"/>
  <sheetViews>
    <sheetView showGridLines="0" workbookViewId="0">
      <selection activeCell="G31" sqref="G31"/>
    </sheetView>
  </sheetViews>
  <sheetFormatPr defaultColWidth="12.19921875" defaultRowHeight="14" x14ac:dyDescent="0.3"/>
  <cols>
    <col min="1" max="1" width="39.19921875" style="72" customWidth="1"/>
    <col min="2" max="5" width="19.3984375" style="72" customWidth="1"/>
    <col min="6" max="16384" width="12.19921875" style="72"/>
  </cols>
  <sheetData>
    <row r="1" spans="1:5" ht="22.5" x14ac:dyDescent="0.45">
      <c r="A1" s="1" t="s">
        <v>68</v>
      </c>
    </row>
    <row r="2" spans="1:5" ht="22.5" x14ac:dyDescent="0.45">
      <c r="A2" s="1"/>
    </row>
    <row r="3" spans="1:5" ht="20.149999999999999" customHeight="1" x14ac:dyDescent="0.3">
      <c r="A3" s="95" t="s">
        <v>69</v>
      </c>
      <c r="B3" s="95" t="s">
        <v>70</v>
      </c>
    </row>
    <row r="4" spans="1:5" ht="23.5" thickBot="1" x14ac:dyDescent="0.35">
      <c r="A4" s="131"/>
      <c r="B4" s="5" t="s">
        <v>71</v>
      </c>
      <c r="C4" s="5" t="s">
        <v>4</v>
      </c>
      <c r="D4" s="5" t="s">
        <v>5</v>
      </c>
      <c r="E4" s="5" t="s">
        <v>6</v>
      </c>
    </row>
    <row r="5" spans="1:5" ht="14.5" thickBot="1" x14ac:dyDescent="0.35">
      <c r="A5" s="74" t="s">
        <v>72</v>
      </c>
      <c r="B5" s="75">
        <v>166.8</v>
      </c>
      <c r="C5" s="75">
        <v>220.2756192558999</v>
      </c>
      <c r="D5" s="132">
        <v>53.475619255899886</v>
      </c>
      <c r="E5" s="133">
        <v>0.32059723774520316</v>
      </c>
    </row>
    <row r="6" spans="1:5" s="80" customFormat="1" ht="14.5" thickBot="1" x14ac:dyDescent="0.35">
      <c r="A6" s="76" t="s">
        <v>8</v>
      </c>
      <c r="B6" s="77">
        <v>-1</v>
      </c>
      <c r="C6" s="77">
        <v>-1.0236908200000001</v>
      </c>
      <c r="D6" s="134">
        <v>-2.3690820000000112E-2</v>
      </c>
      <c r="E6" s="135">
        <v>2.3690820000000112E-2</v>
      </c>
    </row>
    <row r="7" spans="1:5" ht="14.5" thickBot="1" x14ac:dyDescent="0.35">
      <c r="A7" s="81" t="s">
        <v>9</v>
      </c>
      <c r="B7" s="82">
        <v>165.8</v>
      </c>
      <c r="C7" s="82">
        <v>219.25192843589988</v>
      </c>
      <c r="D7" s="136">
        <v>53.451928435899873</v>
      </c>
      <c r="E7" s="137">
        <v>0.32238798815379899</v>
      </c>
    </row>
    <row r="8" spans="1:5" ht="14.5" thickBot="1" x14ac:dyDescent="0.35">
      <c r="A8" s="74" t="s">
        <v>10</v>
      </c>
      <c r="B8" s="75">
        <v>168</v>
      </c>
      <c r="C8" s="75">
        <v>182.13942199400051</v>
      </c>
      <c r="D8" s="220">
        <v>14.139421994000514</v>
      </c>
      <c r="E8" s="133">
        <v>8.4163226154764972E-2</v>
      </c>
    </row>
    <row r="9" spans="1:5" s="80" customFormat="1" ht="14.5" thickBot="1" x14ac:dyDescent="0.35">
      <c r="A9" s="76" t="s">
        <v>8</v>
      </c>
      <c r="B9" s="77">
        <v>-1</v>
      </c>
      <c r="C9" s="77">
        <v>-1.0236908200000001</v>
      </c>
      <c r="D9" s="134">
        <v>-2.3690820000000112E-2</v>
      </c>
      <c r="E9" s="135">
        <v>2.3690820000000112E-2</v>
      </c>
    </row>
    <row r="10" spans="1:5" ht="14.5" thickBot="1" x14ac:dyDescent="0.35">
      <c r="A10" s="81" t="s">
        <v>11</v>
      </c>
      <c r="B10" s="82">
        <v>167</v>
      </c>
      <c r="C10" s="82">
        <v>181.1157311740005</v>
      </c>
      <c r="D10" s="136">
        <v>14.115731174000501</v>
      </c>
      <c r="E10" s="137">
        <v>8.4525336371260487E-2</v>
      </c>
    </row>
    <row r="11" spans="1:5" ht="14.5" thickBot="1" x14ac:dyDescent="0.35">
      <c r="A11" s="85" t="s">
        <v>12</v>
      </c>
      <c r="B11" s="86">
        <v>-1.1999999999999886</v>
      </c>
      <c r="C11" s="86">
        <v>38.136197261899383</v>
      </c>
      <c r="D11" s="138">
        <v>39.336197261899372</v>
      </c>
      <c r="E11" s="139" t="s">
        <v>13</v>
      </c>
    </row>
    <row r="12" spans="1:5" ht="15" thickTop="1" thickBot="1" x14ac:dyDescent="0.35">
      <c r="A12" s="88" t="s">
        <v>14</v>
      </c>
      <c r="B12" s="89">
        <v>-15.8</v>
      </c>
      <c r="C12" s="89">
        <v>20.533977084699</v>
      </c>
      <c r="D12" s="89">
        <v>36.333977084699001</v>
      </c>
      <c r="E12" s="90" t="s">
        <v>15</v>
      </c>
    </row>
    <row r="13" spans="1:5" ht="30" customHeight="1" thickTop="1" x14ac:dyDescent="0.3">
      <c r="A13" s="232" t="s">
        <v>73</v>
      </c>
      <c r="B13" s="232"/>
      <c r="C13" s="232"/>
      <c r="D13" s="232"/>
      <c r="E13" s="232"/>
    </row>
    <row r="14" spans="1:5" ht="11.5" customHeight="1" x14ac:dyDescent="0.3">
      <c r="A14" s="140"/>
      <c r="B14" s="140"/>
      <c r="C14" s="140"/>
      <c r="D14" s="140"/>
      <c r="E14" s="140"/>
    </row>
    <row r="15" spans="1:5" ht="11.5" customHeight="1" x14ac:dyDescent="0.3">
      <c r="A15" s="140"/>
      <c r="B15" s="140"/>
      <c r="C15" s="140"/>
      <c r="D15" s="140"/>
      <c r="E15" s="140"/>
    </row>
    <row r="16" spans="1:5" ht="20.149999999999999" customHeight="1" x14ac:dyDescent="0.3">
      <c r="A16" s="95" t="s">
        <v>78</v>
      </c>
      <c r="B16" s="95" t="s">
        <v>75</v>
      </c>
    </row>
    <row r="17" spans="1:5" ht="14.5" thickBot="1" x14ac:dyDescent="0.35">
      <c r="A17" s="4"/>
      <c r="B17" s="5" t="s">
        <v>19</v>
      </c>
      <c r="C17" s="141" t="s">
        <v>20</v>
      </c>
      <c r="D17" s="5" t="s">
        <v>21</v>
      </c>
      <c r="E17" s="5" t="s">
        <v>22</v>
      </c>
    </row>
    <row r="18" spans="1:5" ht="23.5" thickBot="1" x14ac:dyDescent="0.35">
      <c r="A18" s="142" t="s">
        <v>76</v>
      </c>
      <c r="B18" s="143">
        <v>20.309999999999999</v>
      </c>
      <c r="C18" s="99">
        <v>24.870803158655963</v>
      </c>
      <c r="D18" s="144">
        <v>4.5608031586559648</v>
      </c>
      <c r="E18" s="145">
        <v>0.22455948590132768</v>
      </c>
    </row>
    <row r="19" spans="1:5" ht="14.5" thickBot="1" x14ac:dyDescent="0.35">
      <c r="A19" s="97" t="s">
        <v>25</v>
      </c>
      <c r="B19" s="103">
        <v>10.82</v>
      </c>
      <c r="C19" s="99">
        <v>11.044955666666667</v>
      </c>
      <c r="D19" s="98">
        <v>0.22495566666666633</v>
      </c>
      <c r="E19" s="100">
        <v>2.079072704867526E-2</v>
      </c>
    </row>
    <row r="20" spans="1:5" ht="23.5" thickBot="1" x14ac:dyDescent="0.35">
      <c r="A20" s="146" t="s">
        <v>77</v>
      </c>
      <c r="B20" s="147">
        <v>3.6089999999999997E-2</v>
      </c>
      <c r="C20" s="148">
        <v>4.330344915475285E-2</v>
      </c>
      <c r="D20" s="149">
        <v>7.2134491547528531E-3</v>
      </c>
      <c r="E20" s="150">
        <v>0.19987390287483661</v>
      </c>
    </row>
    <row r="21" spans="1:5" x14ac:dyDescent="0.3">
      <c r="A21" s="257"/>
      <c r="B21" s="258"/>
      <c r="C21" s="258"/>
      <c r="D21" s="259"/>
      <c r="E21" s="260"/>
    </row>
    <row r="23" spans="1:5" ht="20.149999999999999" customHeight="1" x14ac:dyDescent="0.3">
      <c r="A23" s="95" t="s">
        <v>85</v>
      </c>
      <c r="B23" s="95" t="s">
        <v>79</v>
      </c>
    </row>
    <row r="24" spans="1:5" ht="14.5" thickBot="1" x14ac:dyDescent="0.35">
      <c r="A24" s="4"/>
      <c r="B24" s="5" t="s">
        <v>19</v>
      </c>
      <c r="C24" s="5" t="s">
        <v>20</v>
      </c>
      <c r="D24" s="5" t="s">
        <v>21</v>
      </c>
      <c r="E24" s="5" t="s">
        <v>22</v>
      </c>
    </row>
    <row r="25" spans="1:5" ht="14.5" thickBot="1" x14ac:dyDescent="0.35">
      <c r="A25" s="152" t="s">
        <v>80</v>
      </c>
      <c r="B25" s="153">
        <v>42.31</v>
      </c>
      <c r="C25" s="154">
        <v>48.98807029999999</v>
      </c>
      <c r="D25" s="155">
        <v>6.6780702999999875</v>
      </c>
      <c r="E25" s="156">
        <v>0.15783668872606918</v>
      </c>
    </row>
    <row r="26" spans="1:5" ht="14.5" thickBot="1" x14ac:dyDescent="0.35">
      <c r="A26" s="10" t="s">
        <v>24</v>
      </c>
      <c r="B26" s="157">
        <v>175934</v>
      </c>
      <c r="C26" s="157">
        <v>177124</v>
      </c>
      <c r="D26" s="157">
        <v>1190</v>
      </c>
      <c r="E26" s="158">
        <v>6.7639000989007242E-3</v>
      </c>
    </row>
    <row r="27" spans="1:5" ht="14.5" thickBot="1" x14ac:dyDescent="0.35">
      <c r="A27" s="10" t="s">
        <v>25</v>
      </c>
      <c r="B27" s="56">
        <v>10.82</v>
      </c>
      <c r="C27" s="159">
        <v>11.044955666666667</v>
      </c>
      <c r="D27" s="159">
        <v>0.22495566666666633</v>
      </c>
      <c r="E27" s="158">
        <v>0.02</v>
      </c>
    </row>
    <row r="28" spans="1:5" ht="14.5" thickBot="1" x14ac:dyDescent="0.35">
      <c r="A28" s="7" t="s">
        <v>81</v>
      </c>
      <c r="B28" s="160"/>
      <c r="C28" s="161"/>
      <c r="D28" s="160"/>
      <c r="E28" s="162"/>
    </row>
    <row r="29" spans="1:5" ht="14.5" thickBot="1" x14ac:dyDescent="0.35">
      <c r="A29" s="10" t="s">
        <v>82</v>
      </c>
      <c r="B29" s="56">
        <v>9.8610000000000003E-2</v>
      </c>
      <c r="C29" s="163">
        <v>0.1134</v>
      </c>
      <c r="D29" s="56">
        <v>1.4789999999999998E-2</v>
      </c>
      <c r="E29" s="158">
        <v>0.14998478856099784</v>
      </c>
    </row>
    <row r="30" spans="1:5" ht="23.5" thickBot="1" x14ac:dyDescent="0.35">
      <c r="A30" s="10" t="s">
        <v>28</v>
      </c>
      <c r="B30" s="56">
        <v>3.082E-2</v>
      </c>
      <c r="C30" s="163">
        <v>3.4970000000000001E-2</v>
      </c>
      <c r="D30" s="56">
        <v>4.1500000000000009E-3</v>
      </c>
      <c r="E30" s="158">
        <v>0.13465282284231023</v>
      </c>
    </row>
    <row r="31" spans="1:5" ht="14.5" thickBot="1" x14ac:dyDescent="0.35">
      <c r="A31" s="10" t="s">
        <v>29</v>
      </c>
      <c r="B31" s="159">
        <v>7.6</v>
      </c>
      <c r="C31" s="164">
        <v>8.8178526539999975</v>
      </c>
      <c r="D31" s="159">
        <v>1.2178526539999979</v>
      </c>
      <c r="E31" s="158">
        <v>0.161</v>
      </c>
    </row>
    <row r="32" spans="1:5" ht="14.5" thickBot="1" x14ac:dyDescent="0.35">
      <c r="A32" s="10" t="s">
        <v>83</v>
      </c>
      <c r="B32" s="165">
        <v>0.24049999999999999</v>
      </c>
      <c r="C32" s="163">
        <v>0.27657499999999996</v>
      </c>
      <c r="D32" s="165">
        <v>3.6074999999999968E-2</v>
      </c>
      <c r="E32" s="158">
        <v>0.14999999999999988</v>
      </c>
    </row>
    <row r="33" spans="1:5" x14ac:dyDescent="0.3">
      <c r="A33" s="166" t="s">
        <v>84</v>
      </c>
      <c r="B33" s="2"/>
    </row>
    <row r="34" spans="1:5" x14ac:dyDescent="0.3">
      <c r="B34" s="2"/>
    </row>
    <row r="35" spans="1:5" x14ac:dyDescent="0.3">
      <c r="B35" s="2"/>
    </row>
    <row r="36" spans="1:5" ht="20.149999999999999" customHeight="1" x14ac:dyDescent="0.3">
      <c r="A36" s="95" t="s">
        <v>91</v>
      </c>
      <c r="B36" s="73" t="s">
        <v>86</v>
      </c>
    </row>
    <row r="37" spans="1:5" ht="14.5" thickBot="1" x14ac:dyDescent="0.35">
      <c r="A37" s="4"/>
      <c r="B37" s="42" t="s">
        <v>19</v>
      </c>
      <c r="C37" s="96" t="s">
        <v>20</v>
      </c>
      <c r="D37" s="5" t="s">
        <v>21</v>
      </c>
      <c r="E37" s="5" t="s">
        <v>22</v>
      </c>
    </row>
    <row r="38" spans="1:5" ht="14.5" thickBot="1" x14ac:dyDescent="0.35">
      <c r="A38" s="152" t="s">
        <v>87</v>
      </c>
      <c r="B38" s="153">
        <v>5.91</v>
      </c>
      <c r="C38" s="167">
        <v>17.849149287364177</v>
      </c>
      <c r="D38" s="155">
        <v>11.939149287364177</v>
      </c>
      <c r="E38" s="156">
        <v>2.0201606239194887</v>
      </c>
    </row>
    <row r="39" spans="1:5" ht="14.5" thickBot="1" x14ac:dyDescent="0.35">
      <c r="A39" s="10" t="s">
        <v>24</v>
      </c>
      <c r="B39" s="157">
        <v>175934</v>
      </c>
      <c r="C39" s="168">
        <v>177124</v>
      </c>
      <c r="D39" s="157">
        <v>1190</v>
      </c>
      <c r="E39" s="158">
        <v>6.7639000989007242E-3</v>
      </c>
    </row>
    <row r="40" spans="1:5" ht="14.5" thickBot="1" x14ac:dyDescent="0.35">
      <c r="A40" s="10" t="s">
        <v>25</v>
      </c>
      <c r="B40" s="56">
        <v>10.82</v>
      </c>
      <c r="C40" s="164">
        <v>11.044955666666667</v>
      </c>
      <c r="D40" s="159">
        <v>0.22495566666666633</v>
      </c>
      <c r="E40" s="158">
        <v>0.02</v>
      </c>
    </row>
    <row r="41" spans="1:5" ht="14.5" thickBot="1" x14ac:dyDescent="0.35">
      <c r="A41" s="7" t="s">
        <v>88</v>
      </c>
      <c r="B41" s="160"/>
      <c r="C41" s="161"/>
      <c r="D41" s="160"/>
      <c r="E41" s="162"/>
    </row>
    <row r="42" spans="1:5" ht="14.5" thickBot="1" x14ac:dyDescent="0.35">
      <c r="A42" s="10" t="s">
        <v>82</v>
      </c>
      <c r="B42" s="56">
        <v>1.3440000000000001E-2</v>
      </c>
      <c r="C42" s="57">
        <v>4.0309999999999999E-2</v>
      </c>
      <c r="D42" s="56">
        <v>2.6869999999999998E-2</v>
      </c>
      <c r="E42" s="158">
        <v>1.9992559523809521</v>
      </c>
    </row>
    <row r="43" spans="1:5" ht="23.5" thickBot="1" x14ac:dyDescent="0.35">
      <c r="A43" s="10" t="s">
        <v>28</v>
      </c>
      <c r="B43" s="165">
        <v>4.1999999999999997E-3</v>
      </c>
      <c r="C43" s="57">
        <v>1.243E-2</v>
      </c>
      <c r="D43" s="56">
        <v>8.2300000000000012E-3</v>
      </c>
      <c r="E43" s="158">
        <v>1.9595238095238099</v>
      </c>
    </row>
    <row r="44" spans="1:5" ht="14.5" thickBot="1" x14ac:dyDescent="0.35">
      <c r="A44" s="10" t="s">
        <v>29</v>
      </c>
      <c r="B44" s="159">
        <v>1.18</v>
      </c>
      <c r="C44" s="164">
        <v>3.5698298574728358</v>
      </c>
      <c r="D44" s="159">
        <v>2.3898298574728356</v>
      </c>
      <c r="E44" s="158">
        <v>2.0252795402312169</v>
      </c>
    </row>
    <row r="45" spans="1:5" ht="14.5" thickBot="1" x14ac:dyDescent="0.35">
      <c r="A45" s="10" t="s">
        <v>89</v>
      </c>
      <c r="B45" s="165">
        <v>3.3590000000000002E-2</v>
      </c>
      <c r="C45" s="163">
        <v>0.1007720539698978</v>
      </c>
      <c r="D45" s="165">
        <v>6.7182053969897793E-2</v>
      </c>
      <c r="E45" s="158">
        <v>2.0000611482553672</v>
      </c>
    </row>
    <row r="46" spans="1:5" x14ac:dyDescent="0.3">
      <c r="A46" s="166" t="s">
        <v>90</v>
      </c>
    </row>
    <row r="48" spans="1:5" ht="20.149999999999999" customHeight="1" x14ac:dyDescent="0.3">
      <c r="A48" s="95" t="s">
        <v>96</v>
      </c>
      <c r="B48" s="95" t="s">
        <v>92</v>
      </c>
    </row>
    <row r="49" spans="1:5" ht="14.5" thickBot="1" x14ac:dyDescent="0.35">
      <c r="A49" s="4"/>
      <c r="B49" s="5" t="s">
        <v>19</v>
      </c>
      <c r="C49" s="96" t="s">
        <v>20</v>
      </c>
      <c r="D49" s="5" t="s">
        <v>21</v>
      </c>
      <c r="E49" s="5" t="s">
        <v>22</v>
      </c>
    </row>
    <row r="50" spans="1:5" ht="14.5" thickBot="1" x14ac:dyDescent="0.35">
      <c r="A50" s="169" t="s">
        <v>93</v>
      </c>
      <c r="B50" s="170">
        <v>63.48</v>
      </c>
      <c r="C50" s="164">
        <v>74.068740137999995</v>
      </c>
      <c r="D50" s="144">
        <v>10.588740137999999</v>
      </c>
      <c r="E50" s="145">
        <v>0.16680434999999999</v>
      </c>
    </row>
    <row r="51" spans="1:5" ht="14.5" thickBot="1" x14ac:dyDescent="0.35">
      <c r="A51" s="10" t="s">
        <v>24</v>
      </c>
      <c r="B51" s="157">
        <v>175934</v>
      </c>
      <c r="C51" s="168">
        <v>177124</v>
      </c>
      <c r="D51" s="157">
        <v>1190</v>
      </c>
      <c r="E51" s="158">
        <v>6.7639000989007242E-3</v>
      </c>
    </row>
    <row r="52" spans="1:5" ht="14.5" thickBot="1" x14ac:dyDescent="0.35">
      <c r="A52" s="10" t="s">
        <v>25</v>
      </c>
      <c r="B52" s="56">
        <v>10.82</v>
      </c>
      <c r="C52" s="164">
        <v>11.044955666666667</v>
      </c>
      <c r="D52" s="159">
        <v>0.22495566666666633</v>
      </c>
      <c r="E52" s="158">
        <v>0.02</v>
      </c>
    </row>
    <row r="53" spans="1:5" ht="14.5" thickBot="1" x14ac:dyDescent="0.35">
      <c r="A53" s="171" t="s">
        <v>94</v>
      </c>
      <c r="B53" s="160"/>
      <c r="C53" s="161"/>
      <c r="D53" s="160"/>
      <c r="E53" s="158"/>
    </row>
    <row r="54" spans="1:5" ht="14.5" thickBot="1" x14ac:dyDescent="0.35">
      <c r="A54" s="10" t="s">
        <v>82</v>
      </c>
      <c r="B54" s="56">
        <v>9.6790000000000001E-2</v>
      </c>
      <c r="C54" s="57">
        <v>0.11218</v>
      </c>
      <c r="D54" s="56">
        <v>1.5390000000000001E-2</v>
      </c>
      <c r="E54" s="158">
        <v>0.15900402934187416</v>
      </c>
    </row>
    <row r="55" spans="1:5" ht="23.5" thickBot="1" x14ac:dyDescent="0.35">
      <c r="A55" s="10" t="s">
        <v>28</v>
      </c>
      <c r="B55" s="56">
        <v>5.151E-2</v>
      </c>
      <c r="C55" s="57">
        <v>5.8900000000000001E-2</v>
      </c>
      <c r="D55" s="56">
        <v>7.3900000000000007E-3</v>
      </c>
      <c r="E55" s="158">
        <v>0.14346728790526111</v>
      </c>
    </row>
    <row r="56" spans="1:5" ht="14.5" thickBot="1" x14ac:dyDescent="0.35">
      <c r="A56" s="10" t="s">
        <v>29</v>
      </c>
      <c r="B56" s="159">
        <v>17.46</v>
      </c>
      <c r="C56" s="164">
        <v>20.368903537950001</v>
      </c>
      <c r="D56" s="159">
        <v>2.9089035379499997</v>
      </c>
      <c r="E56" s="158">
        <v>0.16660386815292094</v>
      </c>
    </row>
    <row r="57" spans="1:5" ht="14.5" thickBot="1" x14ac:dyDescent="0.35">
      <c r="A57" s="10" t="s">
        <v>95</v>
      </c>
      <c r="B57" s="165">
        <v>0.36363000000000001</v>
      </c>
      <c r="C57" s="163">
        <v>0.4181745</v>
      </c>
      <c r="D57" s="165">
        <v>5.4544499999999996E-2</v>
      </c>
      <c r="E57" s="158">
        <v>0.15</v>
      </c>
    </row>
    <row r="58" spans="1:5" x14ac:dyDescent="0.3">
      <c r="A58" s="166" t="s">
        <v>90</v>
      </c>
      <c r="B58" s="172"/>
      <c r="C58" s="172"/>
      <c r="D58" s="172"/>
      <c r="E58" s="172"/>
    </row>
    <row r="60" spans="1:5" ht="20.149999999999999" customHeight="1" x14ac:dyDescent="0.3">
      <c r="A60" s="95" t="s">
        <v>99</v>
      </c>
      <c r="B60" s="95" t="s">
        <v>97</v>
      </c>
    </row>
    <row r="61" spans="1:5" ht="14.5" thickBot="1" x14ac:dyDescent="0.35">
      <c r="A61" s="4"/>
      <c r="B61" s="5" t="s">
        <v>19</v>
      </c>
      <c r="C61" s="96" t="s">
        <v>20</v>
      </c>
      <c r="D61" s="5" t="s">
        <v>21</v>
      </c>
      <c r="E61" s="5" t="s">
        <v>22</v>
      </c>
    </row>
    <row r="62" spans="1:5" ht="14.5" thickBot="1" x14ac:dyDescent="0.35">
      <c r="A62" s="169" t="s">
        <v>98</v>
      </c>
      <c r="B62" s="173">
        <v>30.35</v>
      </c>
      <c r="C62" s="164">
        <v>35.200617009999995</v>
      </c>
      <c r="D62" s="144">
        <v>4.8506170099999935</v>
      </c>
      <c r="E62" s="145">
        <v>0.15982263624382184</v>
      </c>
    </row>
    <row r="64" spans="1:5" ht="20.149999999999999" customHeight="1" x14ac:dyDescent="0.3">
      <c r="A64" s="95" t="s">
        <v>103</v>
      </c>
      <c r="B64" s="95" t="s">
        <v>100</v>
      </c>
    </row>
    <row r="65" spans="1:5" ht="14.5" thickBot="1" x14ac:dyDescent="0.35">
      <c r="A65" s="4"/>
      <c r="B65" s="5" t="s">
        <v>19</v>
      </c>
      <c r="C65" s="96" t="s">
        <v>20</v>
      </c>
      <c r="D65" s="5" t="s">
        <v>21</v>
      </c>
      <c r="E65" s="5" t="s">
        <v>22</v>
      </c>
    </row>
    <row r="66" spans="1:5" ht="23.5" thickBot="1" x14ac:dyDescent="0.35">
      <c r="A66" s="169" t="s">
        <v>101</v>
      </c>
      <c r="B66" s="173" t="s">
        <v>102</v>
      </c>
      <c r="C66" s="174">
        <v>14.7</v>
      </c>
      <c r="D66" s="144" t="s">
        <v>102</v>
      </c>
      <c r="E66" s="145" t="s">
        <v>102</v>
      </c>
    </row>
    <row r="69" spans="1:5" ht="20.149999999999999" customHeight="1" x14ac:dyDescent="0.3">
      <c r="A69" s="95" t="s">
        <v>112</v>
      </c>
      <c r="B69" s="95" t="s">
        <v>104</v>
      </c>
    </row>
    <row r="70" spans="1:5" ht="14.5" thickBot="1" x14ac:dyDescent="0.35">
      <c r="A70" s="4"/>
      <c r="B70" s="5" t="s">
        <v>19</v>
      </c>
      <c r="C70" s="96" t="s">
        <v>20</v>
      </c>
      <c r="D70" s="5" t="s">
        <v>21</v>
      </c>
      <c r="E70" s="5" t="s">
        <v>22</v>
      </c>
    </row>
    <row r="71" spans="1:5" ht="14.5" thickBot="1" x14ac:dyDescent="0.35">
      <c r="A71" s="169" t="s">
        <v>105</v>
      </c>
      <c r="B71" s="159">
        <v>1</v>
      </c>
      <c r="C71" s="164">
        <v>0.999996</v>
      </c>
      <c r="D71" s="173" t="s">
        <v>106</v>
      </c>
      <c r="E71" s="173" t="s">
        <v>33</v>
      </c>
    </row>
    <row r="72" spans="1:5" ht="14.5" thickBot="1" x14ac:dyDescent="0.35">
      <c r="A72" s="10" t="s">
        <v>107</v>
      </c>
      <c r="B72" s="159">
        <v>0.78</v>
      </c>
      <c r="C72" s="164">
        <v>0.66820299959999996</v>
      </c>
      <c r="D72" s="179">
        <v>-0.11179700040000007</v>
      </c>
      <c r="E72" s="43">
        <v>0.14099999999999999</v>
      </c>
    </row>
    <row r="73" spans="1:5" ht="14.5" thickBot="1" x14ac:dyDescent="0.35">
      <c r="A73" s="10" t="s">
        <v>108</v>
      </c>
      <c r="B73" s="159">
        <v>0.7</v>
      </c>
      <c r="C73" s="164">
        <v>0.5</v>
      </c>
      <c r="D73" s="179">
        <v>-0.19999999999999996</v>
      </c>
      <c r="E73" s="43">
        <v>-0.28571428571428564</v>
      </c>
    </row>
  </sheetData>
  <mergeCells count="1">
    <mergeCell ref="A13:E1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8420A-137D-4388-9C9D-164C10C07CF2}">
  <dimension ref="A1:F157"/>
  <sheetViews>
    <sheetView showGridLines="0" workbookViewId="0">
      <selection activeCell="F9" sqref="F9"/>
    </sheetView>
  </sheetViews>
  <sheetFormatPr defaultColWidth="12.19921875" defaultRowHeight="14" x14ac:dyDescent="0.3"/>
  <cols>
    <col min="1" max="1" width="51.69921875" style="72" customWidth="1"/>
    <col min="2" max="5" width="21" style="72" customWidth="1"/>
    <col min="6" max="16384" width="12.19921875" style="72"/>
  </cols>
  <sheetData>
    <row r="1" spans="1:5" ht="22.5" x14ac:dyDescent="0.45">
      <c r="A1" s="1" t="s">
        <v>109</v>
      </c>
    </row>
    <row r="3" spans="1:5" ht="20.149999999999999" customHeight="1" x14ac:dyDescent="0.3">
      <c r="A3" s="175" t="s">
        <v>110</v>
      </c>
      <c r="B3" s="175" t="s">
        <v>111</v>
      </c>
    </row>
    <row r="4" spans="1:5" ht="23.5" thickBot="1" x14ac:dyDescent="0.35">
      <c r="A4" s="131"/>
      <c r="B4" s="5" t="s">
        <v>3</v>
      </c>
      <c r="C4" s="5" t="s">
        <v>4</v>
      </c>
      <c r="D4" s="5" t="s">
        <v>5</v>
      </c>
      <c r="E4" s="5" t="s">
        <v>6</v>
      </c>
    </row>
    <row r="5" spans="1:5" ht="14.5" thickBot="1" x14ac:dyDescent="0.35">
      <c r="A5" s="74" t="s">
        <v>72</v>
      </c>
      <c r="B5" s="75">
        <v>55.099999999999994</v>
      </c>
      <c r="C5" s="75">
        <v>60.566725309700004</v>
      </c>
      <c r="D5" s="132">
        <v>5.4667253097000099</v>
      </c>
      <c r="E5" s="133">
        <v>9.9214615421052824E-2</v>
      </c>
    </row>
    <row r="6" spans="1:5" s="80" customFormat="1" ht="14.5" thickBot="1" x14ac:dyDescent="0.35">
      <c r="A6" s="76" t="s">
        <v>8</v>
      </c>
      <c r="B6" s="77">
        <v>-8.3000000000000007</v>
      </c>
      <c r="C6" s="77">
        <v>-10.946602</v>
      </c>
      <c r="D6" s="134">
        <v>-2.6466019999999997</v>
      </c>
      <c r="E6" s="135">
        <v>0.31886771084337345</v>
      </c>
    </row>
    <row r="7" spans="1:5" ht="14.5" thickBot="1" x14ac:dyDescent="0.35">
      <c r="A7" s="81" t="s">
        <v>9</v>
      </c>
      <c r="B7" s="82">
        <v>46.8</v>
      </c>
      <c r="C7" s="82">
        <v>49.620123309700006</v>
      </c>
      <c r="D7" s="136">
        <v>2.8201233097000085</v>
      </c>
      <c r="E7" s="137">
        <v>6.0259045079060013E-2</v>
      </c>
    </row>
    <row r="8" spans="1:5" ht="14.5" thickBot="1" x14ac:dyDescent="0.35">
      <c r="A8" s="74" t="s">
        <v>10</v>
      </c>
      <c r="B8" s="75">
        <v>59.5</v>
      </c>
      <c r="C8" s="75">
        <v>69.369902947000242</v>
      </c>
      <c r="D8" s="132">
        <v>9.8699029470002415</v>
      </c>
      <c r="E8" s="133">
        <v>0.16588072179832339</v>
      </c>
    </row>
    <row r="9" spans="1:5" s="80" customFormat="1" ht="14.5" thickBot="1" x14ac:dyDescent="0.35">
      <c r="A9" s="76" t="s">
        <v>8</v>
      </c>
      <c r="B9" s="77">
        <v>-8.3000000000000007</v>
      </c>
      <c r="C9" s="77">
        <v>-10.946602</v>
      </c>
      <c r="D9" s="134">
        <v>-2.6466019999999997</v>
      </c>
      <c r="E9" s="135">
        <v>0.31886771084337345</v>
      </c>
    </row>
    <row r="10" spans="1:5" ht="14.5" thickBot="1" x14ac:dyDescent="0.35">
      <c r="A10" s="81" t="s">
        <v>11</v>
      </c>
      <c r="B10" s="82">
        <v>51.2</v>
      </c>
      <c r="C10" s="82">
        <v>58.423300947000236</v>
      </c>
      <c r="D10" s="136">
        <v>7.223300947000233</v>
      </c>
      <c r="E10" s="137">
        <v>0.1410800966210983</v>
      </c>
    </row>
    <row r="11" spans="1:5" ht="14.5" thickBot="1" x14ac:dyDescent="0.35">
      <c r="A11" s="85" t="s">
        <v>12</v>
      </c>
      <c r="B11" s="86">
        <v>-4.4000000000000057</v>
      </c>
      <c r="C11" s="86">
        <v>-8.8031776373002302</v>
      </c>
      <c r="D11" s="138">
        <v>-4.4031776373002245</v>
      </c>
      <c r="E11" s="139" t="s">
        <v>13</v>
      </c>
    </row>
    <row r="12" spans="1:5" ht="15" thickTop="1" thickBot="1" x14ac:dyDescent="0.35">
      <c r="A12" s="88" t="s">
        <v>14</v>
      </c>
      <c r="B12" s="89">
        <v>54.1</v>
      </c>
      <c r="C12" s="89">
        <v>45.097642135999756</v>
      </c>
      <c r="D12" s="89">
        <v>-9.0023578640002455</v>
      </c>
      <c r="E12" s="90" t="s">
        <v>15</v>
      </c>
    </row>
    <row r="13" spans="1:5" ht="14.5" thickTop="1" x14ac:dyDescent="0.3"/>
    <row r="14" spans="1:5" ht="20.149999999999999" customHeight="1" x14ac:dyDescent="0.3">
      <c r="A14" s="175" t="s">
        <v>122</v>
      </c>
      <c r="B14" s="175" t="s">
        <v>113</v>
      </c>
    </row>
    <row r="15" spans="1:5" ht="14.5" thickBot="1" x14ac:dyDescent="0.35">
      <c r="A15" s="4"/>
      <c r="B15" s="5" t="s">
        <v>19</v>
      </c>
      <c r="C15" s="96" t="s">
        <v>20</v>
      </c>
      <c r="D15" s="5" t="s">
        <v>21</v>
      </c>
      <c r="E15" s="5" t="s">
        <v>22</v>
      </c>
    </row>
    <row r="16" spans="1:5" ht="14.5" thickBot="1" x14ac:dyDescent="0.35">
      <c r="A16" s="10" t="s">
        <v>114</v>
      </c>
      <c r="B16" s="56">
        <v>11.81</v>
      </c>
      <c r="C16" s="164">
        <v>10.58052118</v>
      </c>
      <c r="D16" s="176">
        <v>-1.2294788200000006</v>
      </c>
      <c r="E16" s="43">
        <v>-0.10410489585097379</v>
      </c>
    </row>
    <row r="17" spans="1:5" ht="14.5" thickBot="1" x14ac:dyDescent="0.35">
      <c r="A17" s="10" t="s">
        <v>115</v>
      </c>
      <c r="B17" s="157">
        <v>213302</v>
      </c>
      <c r="C17" s="102">
        <v>201074.1387391951</v>
      </c>
      <c r="D17" s="177">
        <v>-12227.861260804901</v>
      </c>
      <c r="E17" s="43">
        <v>-5.7326519492573447E-2</v>
      </c>
    </row>
    <row r="18" spans="1:5" ht="14.5" thickBot="1" x14ac:dyDescent="0.35">
      <c r="A18" s="10" t="s">
        <v>116</v>
      </c>
      <c r="B18" s="157">
        <v>1087</v>
      </c>
      <c r="C18" s="102">
        <v>1086.0833333333333</v>
      </c>
      <c r="D18" s="177">
        <v>-0.91666666666674246</v>
      </c>
      <c r="E18" s="43">
        <v>-8.4329960134934905E-4</v>
      </c>
    </row>
    <row r="19" spans="1:5" ht="14.5" thickBot="1" x14ac:dyDescent="0.35">
      <c r="A19" s="7" t="s">
        <v>117</v>
      </c>
      <c r="B19" s="160"/>
      <c r="C19" s="110"/>
      <c r="D19" s="11"/>
      <c r="E19" s="43"/>
    </row>
    <row r="20" spans="1:5" ht="14.5" thickBot="1" x14ac:dyDescent="0.35">
      <c r="A20" s="10" t="s">
        <v>118</v>
      </c>
      <c r="B20" s="56">
        <v>5.5350000000000003E-2</v>
      </c>
      <c r="C20" s="110">
        <v>5.262E-2</v>
      </c>
      <c r="D20" s="178">
        <v>-2.7300000000000033E-3</v>
      </c>
      <c r="E20" s="43">
        <v>-4.9322493224932304E-2</v>
      </c>
    </row>
    <row r="21" spans="1:5" ht="14.5" thickBot="1" x14ac:dyDescent="0.35">
      <c r="A21" s="10" t="s">
        <v>119</v>
      </c>
      <c r="B21" s="56">
        <v>1.54196</v>
      </c>
      <c r="C21" s="110">
        <v>1.55646</v>
      </c>
      <c r="D21" s="178">
        <v>1.4499999999999957E-2</v>
      </c>
      <c r="E21" s="43">
        <v>9.4036161768138969E-3</v>
      </c>
    </row>
    <row r="22" spans="1:5" ht="14.5" thickBot="1" x14ac:dyDescent="0.35">
      <c r="A22" s="10" t="s">
        <v>120</v>
      </c>
      <c r="B22" s="56" t="s">
        <v>106</v>
      </c>
      <c r="C22" s="110" t="s">
        <v>106</v>
      </c>
      <c r="D22" s="11" t="s">
        <v>33</v>
      </c>
      <c r="E22" s="43" t="s">
        <v>33</v>
      </c>
    </row>
    <row r="23" spans="1:5" ht="14.5" thickBot="1" x14ac:dyDescent="0.35">
      <c r="A23" s="10" t="s">
        <v>121</v>
      </c>
      <c r="B23" s="56">
        <v>8.4</v>
      </c>
      <c r="C23" s="99">
        <v>10.946602</v>
      </c>
      <c r="D23" s="179">
        <v>2.546602</v>
      </c>
      <c r="E23" s="43">
        <v>0.30399999999999999</v>
      </c>
    </row>
    <row r="24" spans="1:5" x14ac:dyDescent="0.3">
      <c r="C24" s="2"/>
    </row>
    <row r="25" spans="1:5" ht="20.149999999999999" customHeight="1" x14ac:dyDescent="0.3">
      <c r="A25" s="175" t="s">
        <v>132</v>
      </c>
      <c r="B25" s="175" t="s">
        <v>123</v>
      </c>
      <c r="C25" s="2"/>
    </row>
    <row r="26" spans="1:5" ht="17.75" customHeight="1" thickBot="1" x14ac:dyDescent="0.35">
      <c r="A26" s="180" t="s">
        <v>124</v>
      </c>
      <c r="B26" s="5" t="s">
        <v>19</v>
      </c>
      <c r="C26" s="42" t="s">
        <v>125</v>
      </c>
      <c r="D26" s="6" t="s">
        <v>20</v>
      </c>
    </row>
    <row r="27" spans="1:5" ht="14.5" thickBot="1" x14ac:dyDescent="0.35">
      <c r="A27" s="10" t="s">
        <v>126</v>
      </c>
      <c r="B27" s="157">
        <v>123352</v>
      </c>
      <c r="C27" s="157">
        <v>108647.86814068331</v>
      </c>
      <c r="D27" s="168">
        <v>118495.45508722236</v>
      </c>
    </row>
    <row r="28" spans="1:5" ht="14.5" thickBot="1" x14ac:dyDescent="0.35">
      <c r="A28" s="10" t="s">
        <v>127</v>
      </c>
      <c r="B28" s="157">
        <v>59449</v>
      </c>
      <c r="C28" s="157">
        <v>54617.230718505809</v>
      </c>
      <c r="D28" s="168">
        <v>52483.604755152977</v>
      </c>
    </row>
    <row r="29" spans="1:5" ht="14.5" thickBot="1" x14ac:dyDescent="0.35">
      <c r="A29" s="10" t="s">
        <v>128</v>
      </c>
      <c r="B29" s="157">
        <v>29130</v>
      </c>
      <c r="C29" s="157">
        <v>27062.341452091205</v>
      </c>
      <c r="D29" s="168">
        <v>27693.711425039182</v>
      </c>
    </row>
    <row r="30" spans="1:5" ht="14.5" thickBot="1" x14ac:dyDescent="0.35">
      <c r="A30" s="10" t="s">
        <v>129</v>
      </c>
      <c r="B30" s="157">
        <v>1371</v>
      </c>
      <c r="C30" s="157">
        <v>4574.6987300630026</v>
      </c>
      <c r="D30" s="168">
        <v>2401.3674717805989</v>
      </c>
    </row>
    <row r="31" spans="1:5" ht="14.5" thickBot="1" x14ac:dyDescent="0.35">
      <c r="A31" s="10" t="s">
        <v>67</v>
      </c>
      <c r="B31" s="157">
        <v>213302</v>
      </c>
      <c r="C31" s="157">
        <v>194902.13904134333</v>
      </c>
      <c r="D31" s="168">
        <v>201074.13873919513</v>
      </c>
    </row>
    <row r="32" spans="1:5" ht="14.5" thickBot="1" x14ac:dyDescent="0.35">
      <c r="A32" s="10" t="s">
        <v>130</v>
      </c>
      <c r="B32" s="181">
        <v>-4.2000000000000003E-2</v>
      </c>
      <c r="C32" s="182">
        <v>-8.6262017977593586E-2</v>
      </c>
      <c r="D32" s="67">
        <v>-5.732651949257328E-2</v>
      </c>
    </row>
    <row r="33" spans="1:6" x14ac:dyDescent="0.3">
      <c r="A33" s="71" t="s">
        <v>131</v>
      </c>
      <c r="B33" s="2"/>
    </row>
    <row r="34" spans="1:6" x14ac:dyDescent="0.3">
      <c r="B34" s="2"/>
    </row>
    <row r="35" spans="1:6" ht="20.149999999999999" customHeight="1" x14ac:dyDescent="0.3">
      <c r="A35" s="175" t="s">
        <v>143</v>
      </c>
      <c r="B35" s="3" t="s">
        <v>133</v>
      </c>
    </row>
    <row r="36" spans="1:6" ht="14.5" thickBot="1" x14ac:dyDescent="0.35">
      <c r="A36" s="4"/>
      <c r="B36" s="42" t="s">
        <v>19</v>
      </c>
      <c r="C36" s="96" t="s">
        <v>20</v>
      </c>
      <c r="D36" s="5" t="s">
        <v>21</v>
      </c>
      <c r="E36" s="5" t="s">
        <v>22</v>
      </c>
    </row>
    <row r="37" spans="1:6" ht="14.5" thickBot="1" x14ac:dyDescent="0.35">
      <c r="A37" s="10" t="s">
        <v>134</v>
      </c>
      <c r="B37" s="159">
        <v>2.4494479999999998</v>
      </c>
      <c r="C37" s="164">
        <v>2.8374671499999997</v>
      </c>
      <c r="D37" s="176">
        <v>0.38801914999999987</v>
      </c>
      <c r="E37" s="43">
        <v>0.159</v>
      </c>
    </row>
    <row r="38" spans="1:6" ht="14.5" thickBot="1" x14ac:dyDescent="0.35">
      <c r="A38" s="10" t="s">
        <v>115</v>
      </c>
      <c r="B38" s="157">
        <v>137223</v>
      </c>
      <c r="C38" s="168">
        <v>132468.12074261799</v>
      </c>
      <c r="D38" s="177">
        <v>-4754.8792573820101</v>
      </c>
      <c r="E38" s="43">
        <v>-3.4650745555643077E-2</v>
      </c>
    </row>
    <row r="39" spans="1:6" ht="14.5" thickBot="1" x14ac:dyDescent="0.35">
      <c r="A39" s="7" t="s">
        <v>135</v>
      </c>
      <c r="B39" s="56"/>
      <c r="C39" s="57"/>
      <c r="D39" s="56"/>
      <c r="E39" s="158"/>
    </row>
    <row r="40" spans="1:6" ht="14.5" thickBot="1" x14ac:dyDescent="0.35">
      <c r="A40" s="10" t="s">
        <v>136</v>
      </c>
      <c r="B40" s="56">
        <v>2.0840000000000001E-2</v>
      </c>
      <c r="C40" s="163">
        <v>2.471072125590849E-2</v>
      </c>
      <c r="D40" s="178">
        <v>3.8707212559084894E-3</v>
      </c>
      <c r="E40" s="43">
        <v>0.18573518502439967</v>
      </c>
    </row>
    <row r="41" spans="1:6" ht="14.5" thickBot="1" x14ac:dyDescent="0.35">
      <c r="A41" s="10" t="s">
        <v>137</v>
      </c>
      <c r="B41" s="56">
        <v>1.7850000000000001E-2</v>
      </c>
      <c r="C41" s="163">
        <v>2.1420000000000002E-2</v>
      </c>
      <c r="D41" s="178">
        <v>3.5700000000000003E-3</v>
      </c>
      <c r="E41" s="43">
        <v>0.2</v>
      </c>
    </row>
    <row r="42" spans="1:6" ht="14.5" thickBot="1" x14ac:dyDescent="0.35">
      <c r="A42" s="10" t="s">
        <v>138</v>
      </c>
      <c r="B42" s="56">
        <v>2.99E-3</v>
      </c>
      <c r="C42" s="163">
        <v>3.2907212559084901E-3</v>
      </c>
      <c r="D42" s="178">
        <v>3.0072125590849003E-4</v>
      </c>
      <c r="E42" s="43">
        <v>0.1</v>
      </c>
      <c r="F42" s="183"/>
    </row>
    <row r="43" spans="1:6" ht="14.5" thickBot="1" x14ac:dyDescent="0.35">
      <c r="A43" s="7" t="s">
        <v>139</v>
      </c>
      <c r="B43" s="56"/>
      <c r="C43" s="57"/>
      <c r="D43" s="56"/>
      <c r="E43" s="56"/>
    </row>
    <row r="44" spans="1:6" ht="14.5" thickBot="1" x14ac:dyDescent="0.35">
      <c r="A44" s="10" t="s">
        <v>140</v>
      </c>
      <c r="B44" s="56" t="s">
        <v>33</v>
      </c>
      <c r="C44" s="57" t="s">
        <v>33</v>
      </c>
      <c r="D44" s="11" t="s">
        <v>33</v>
      </c>
      <c r="E44" s="43" t="s">
        <v>33</v>
      </c>
    </row>
    <row r="45" spans="1:6" ht="14.5" thickBot="1" x14ac:dyDescent="0.35">
      <c r="A45" s="10" t="s">
        <v>141</v>
      </c>
      <c r="B45" s="56" t="s">
        <v>33</v>
      </c>
      <c r="C45" s="57" t="s">
        <v>33</v>
      </c>
      <c r="D45" s="11" t="s">
        <v>33</v>
      </c>
      <c r="E45" s="43" t="s">
        <v>33</v>
      </c>
    </row>
    <row r="46" spans="1:6" ht="14.5" thickBot="1" x14ac:dyDescent="0.35">
      <c r="A46" s="10" t="s">
        <v>142</v>
      </c>
      <c r="B46" s="56" t="s">
        <v>33</v>
      </c>
      <c r="C46" s="57" t="s">
        <v>33</v>
      </c>
      <c r="D46" s="11" t="s">
        <v>33</v>
      </c>
      <c r="E46" s="43" t="s">
        <v>33</v>
      </c>
    </row>
    <row r="48" spans="1:6" ht="20.149999999999999" customHeight="1" x14ac:dyDescent="0.3">
      <c r="A48" s="175" t="s">
        <v>151</v>
      </c>
      <c r="B48" s="175" t="s">
        <v>144</v>
      </c>
    </row>
    <row r="49" spans="1:5" ht="14.5" thickBot="1" x14ac:dyDescent="0.35">
      <c r="A49" s="180" t="s">
        <v>124</v>
      </c>
      <c r="B49" s="5" t="s">
        <v>19</v>
      </c>
      <c r="C49" s="5" t="s">
        <v>145</v>
      </c>
      <c r="D49" s="96" t="s">
        <v>20</v>
      </c>
    </row>
    <row r="50" spans="1:5" ht="14.5" thickBot="1" x14ac:dyDescent="0.35">
      <c r="A50" s="10" t="s">
        <v>146</v>
      </c>
      <c r="B50" s="157">
        <v>19150</v>
      </c>
      <c r="C50" s="157">
        <v>19441.418113858195</v>
      </c>
      <c r="D50" s="168">
        <v>19850.554968320474</v>
      </c>
    </row>
    <row r="51" spans="1:5" ht="14.5" thickBot="1" x14ac:dyDescent="0.35">
      <c r="A51" s="10" t="s">
        <v>147</v>
      </c>
      <c r="B51" s="157">
        <v>25105</v>
      </c>
      <c r="C51" s="157">
        <v>22782.900918603274</v>
      </c>
      <c r="D51" s="168">
        <v>24422.511202622161</v>
      </c>
    </row>
    <row r="52" spans="1:5" ht="14.5" thickBot="1" x14ac:dyDescent="0.35">
      <c r="A52" s="10" t="s">
        <v>148</v>
      </c>
      <c r="B52" s="157">
        <v>92969</v>
      </c>
      <c r="C52" s="157">
        <v>91814.689471687001</v>
      </c>
      <c r="D52" s="168">
        <v>88195.054571675355</v>
      </c>
    </row>
    <row r="53" spans="1:5" ht="14.5" thickBot="1" x14ac:dyDescent="0.35">
      <c r="A53" s="10" t="s">
        <v>67</v>
      </c>
      <c r="B53" s="157">
        <v>137223</v>
      </c>
      <c r="C53" s="157">
        <v>134039.00850414846</v>
      </c>
      <c r="D53" s="168">
        <v>132468.12074261799</v>
      </c>
    </row>
    <row r="54" spans="1:5" ht="14.5" thickBot="1" x14ac:dyDescent="0.35">
      <c r="A54" s="10" t="s">
        <v>149</v>
      </c>
      <c r="B54" s="182"/>
      <c r="C54" s="182">
        <v>-2.3203045377608311E-2</v>
      </c>
      <c r="D54" s="67">
        <v>-3.465074555564307E-2</v>
      </c>
    </row>
    <row r="55" spans="1:5" ht="23" customHeight="1" x14ac:dyDescent="0.3">
      <c r="A55" s="233" t="s">
        <v>150</v>
      </c>
      <c r="B55" s="233"/>
      <c r="C55" s="233"/>
      <c r="D55" s="233"/>
    </row>
    <row r="56" spans="1:5" x14ac:dyDescent="0.3">
      <c r="A56" s="13"/>
      <c r="B56" s="184"/>
      <c r="C56" s="184"/>
      <c r="D56" s="184"/>
      <c r="E56" s="184"/>
    </row>
    <row r="58" spans="1:5" ht="20.149999999999999" customHeight="1" x14ac:dyDescent="0.3">
      <c r="A58" s="175" t="s">
        <v>159</v>
      </c>
      <c r="B58" s="175" t="s">
        <v>152</v>
      </c>
    </row>
    <row r="59" spans="1:5" ht="14.5" thickBot="1" x14ac:dyDescent="0.35">
      <c r="A59" s="4"/>
      <c r="B59" s="5" t="s">
        <v>19</v>
      </c>
      <c r="C59" s="96" t="s">
        <v>20</v>
      </c>
      <c r="D59" s="5" t="s">
        <v>21</v>
      </c>
      <c r="E59" s="5" t="s">
        <v>22</v>
      </c>
    </row>
    <row r="60" spans="1:5" ht="14.5" thickBot="1" x14ac:dyDescent="0.35">
      <c r="A60" s="10" t="s">
        <v>153</v>
      </c>
      <c r="B60" s="56">
        <v>3.23</v>
      </c>
      <c r="C60" s="164">
        <v>4.5220279999999997</v>
      </c>
      <c r="D60" s="176">
        <v>1.2920279999999997</v>
      </c>
      <c r="E60" s="43">
        <v>0.39900000000000002</v>
      </c>
    </row>
    <row r="61" spans="1:5" ht="14.5" thickBot="1" x14ac:dyDescent="0.35">
      <c r="A61" s="10" t="s">
        <v>154</v>
      </c>
      <c r="B61" s="56">
        <v>1957</v>
      </c>
      <c r="C61" s="168">
        <v>1920</v>
      </c>
      <c r="D61" s="185">
        <v>-37</v>
      </c>
      <c r="E61" s="43">
        <v>-1.890648952478283E-2</v>
      </c>
    </row>
    <row r="62" spans="1:5" ht="14.5" thickBot="1" x14ac:dyDescent="0.35">
      <c r="A62" s="10" t="s">
        <v>155</v>
      </c>
      <c r="B62" s="56">
        <v>4.87</v>
      </c>
      <c r="C62" s="164">
        <v>4.9333866666666664</v>
      </c>
      <c r="D62" s="186">
        <v>6.3386666666666258E-2</v>
      </c>
      <c r="E62" s="43">
        <v>1.2E-2</v>
      </c>
    </row>
    <row r="63" spans="1:5" ht="14.5" thickBot="1" x14ac:dyDescent="0.35">
      <c r="A63" s="7" t="s">
        <v>156</v>
      </c>
      <c r="B63" s="56"/>
      <c r="C63" s="57"/>
      <c r="D63" s="56"/>
      <c r="E63" s="56"/>
    </row>
    <row r="64" spans="1:5" ht="14.5" thickBot="1" x14ac:dyDescent="0.35">
      <c r="A64" s="10" t="s">
        <v>157</v>
      </c>
      <c r="B64" s="56">
        <v>5.0000000000000001E-4</v>
      </c>
      <c r="C64" s="163">
        <v>7.1000000000000002E-4</v>
      </c>
      <c r="D64" s="178">
        <v>2.1000000000000001E-4</v>
      </c>
      <c r="E64" s="43">
        <v>0.42</v>
      </c>
    </row>
    <row r="65" spans="1:6" ht="14.5" thickBot="1" x14ac:dyDescent="0.35">
      <c r="A65" s="10" t="s">
        <v>158</v>
      </c>
      <c r="B65" s="56">
        <v>3.8649999999999997E-2</v>
      </c>
      <c r="C65" s="57">
        <v>5.3469999999999997E-2</v>
      </c>
      <c r="D65" s="178">
        <v>1.482E-2</v>
      </c>
      <c r="E65" s="43">
        <v>0.38344113842173355</v>
      </c>
    </row>
    <row r="66" spans="1:6" ht="14.5" thickBot="1" x14ac:dyDescent="0.35">
      <c r="A66" s="7" t="s">
        <v>471</v>
      </c>
      <c r="B66" s="56"/>
      <c r="C66" s="57"/>
      <c r="D66" s="178"/>
      <c r="E66" s="43"/>
    </row>
    <row r="67" spans="1:6" ht="14.5" thickBot="1" x14ac:dyDescent="0.35">
      <c r="A67" s="223" t="s">
        <v>472</v>
      </c>
      <c r="B67" s="56" t="s">
        <v>33</v>
      </c>
      <c r="C67" s="57" t="s">
        <v>33</v>
      </c>
      <c r="D67" s="178" t="s">
        <v>33</v>
      </c>
      <c r="E67" s="43" t="s">
        <v>33</v>
      </c>
    </row>
    <row r="68" spans="1:6" ht="14.5" thickBot="1" x14ac:dyDescent="0.35">
      <c r="A68" s="223" t="s">
        <v>473</v>
      </c>
      <c r="B68" s="56" t="s">
        <v>33</v>
      </c>
      <c r="C68" s="57" t="s">
        <v>33</v>
      </c>
      <c r="D68" s="178" t="s">
        <v>33</v>
      </c>
      <c r="E68" s="43" t="s">
        <v>33</v>
      </c>
    </row>
    <row r="69" spans="1:6" ht="14.5" thickBot="1" x14ac:dyDescent="0.35">
      <c r="A69" s="223" t="s">
        <v>474</v>
      </c>
      <c r="B69" s="56" t="s">
        <v>33</v>
      </c>
      <c r="C69" s="57" t="s">
        <v>33</v>
      </c>
      <c r="D69" s="178" t="s">
        <v>33</v>
      </c>
      <c r="E69" s="43" t="s">
        <v>33</v>
      </c>
    </row>
    <row r="70" spans="1:6" ht="14.5" thickBot="1" x14ac:dyDescent="0.35">
      <c r="A70" s="223" t="s">
        <v>475</v>
      </c>
      <c r="B70" s="56" t="s">
        <v>33</v>
      </c>
      <c r="C70" s="57" t="s">
        <v>33</v>
      </c>
      <c r="D70" s="178" t="s">
        <v>33</v>
      </c>
      <c r="E70" s="43" t="s">
        <v>33</v>
      </c>
    </row>
    <row r="71" spans="1:6" ht="14.5" thickBot="1" x14ac:dyDescent="0.35">
      <c r="A71" s="223" t="s">
        <v>476</v>
      </c>
      <c r="B71" s="56" t="s">
        <v>33</v>
      </c>
      <c r="C71" s="57" t="s">
        <v>33</v>
      </c>
      <c r="D71" s="178" t="s">
        <v>33</v>
      </c>
      <c r="E71" s="43" t="s">
        <v>33</v>
      </c>
    </row>
    <row r="72" spans="1:6" ht="14.5" thickBot="1" x14ac:dyDescent="0.35">
      <c r="A72" s="223" t="s">
        <v>477</v>
      </c>
      <c r="B72" s="56" t="s">
        <v>33</v>
      </c>
      <c r="C72" s="57" t="s">
        <v>33</v>
      </c>
      <c r="D72" s="178" t="s">
        <v>33</v>
      </c>
      <c r="E72" s="43" t="s">
        <v>33</v>
      </c>
    </row>
    <row r="73" spans="1:6" x14ac:dyDescent="0.3">
      <c r="A73" s="187"/>
    </row>
    <row r="74" spans="1:6" x14ac:dyDescent="0.3">
      <c r="A74" s="188"/>
    </row>
    <row r="75" spans="1:6" ht="20.149999999999999" customHeight="1" x14ac:dyDescent="0.3">
      <c r="A75" s="175" t="s">
        <v>164</v>
      </c>
      <c r="B75" s="175" t="s">
        <v>160</v>
      </c>
    </row>
    <row r="76" spans="1:6" ht="14.5" thickBot="1" x14ac:dyDescent="0.35">
      <c r="A76" s="4"/>
      <c r="B76" s="5" t="s">
        <v>19</v>
      </c>
      <c r="C76" s="96" t="s">
        <v>20</v>
      </c>
      <c r="D76" s="5" t="s">
        <v>21</v>
      </c>
      <c r="E76" s="5" t="s">
        <v>22</v>
      </c>
    </row>
    <row r="77" spans="1:6" ht="14.5" thickBot="1" x14ac:dyDescent="0.35">
      <c r="A77" s="10" t="s">
        <v>161</v>
      </c>
      <c r="B77" s="159">
        <v>1.6211679999999999</v>
      </c>
      <c r="C77" s="164">
        <v>2.1319658185176</v>
      </c>
      <c r="D77" s="186">
        <v>0.51079781851760009</v>
      </c>
      <c r="E77" s="43">
        <v>0.3150801264999063</v>
      </c>
    </row>
    <row r="78" spans="1:6" ht="14.5" thickBot="1" x14ac:dyDescent="0.35">
      <c r="A78" s="10" t="s">
        <v>162</v>
      </c>
      <c r="B78" s="159">
        <v>2.34397425</v>
      </c>
      <c r="C78" s="164">
        <v>2.3711651666666667</v>
      </c>
      <c r="D78" s="186">
        <v>2.719091666666662E-2</v>
      </c>
      <c r="E78" s="43">
        <v>1.1600347856494848E-2</v>
      </c>
      <c r="F78" s="183"/>
    </row>
    <row r="79" spans="1:6" ht="23.5" thickBot="1" x14ac:dyDescent="0.35">
      <c r="A79" s="10" t="s">
        <v>163</v>
      </c>
      <c r="B79" s="56">
        <v>5.7639999999999997E-2</v>
      </c>
      <c r="C79" s="163">
        <v>7.4926800000000002E-2</v>
      </c>
      <c r="D79" s="178">
        <v>1.7286800000000005E-2</v>
      </c>
      <c r="E79" s="43">
        <v>0.29990978487161701</v>
      </c>
    </row>
    <row r="81" spans="1:6" ht="20.149999999999999" customHeight="1" x14ac:dyDescent="0.3">
      <c r="A81" s="3" t="s">
        <v>169</v>
      </c>
      <c r="B81" s="3" t="s">
        <v>165</v>
      </c>
    </row>
    <row r="82" spans="1:6" ht="14.5" thickBot="1" x14ac:dyDescent="0.35">
      <c r="A82" s="4"/>
      <c r="B82" s="5" t="s">
        <v>19</v>
      </c>
      <c r="C82" s="96" t="s">
        <v>20</v>
      </c>
      <c r="D82" s="5" t="s">
        <v>21</v>
      </c>
      <c r="E82" s="5" t="s">
        <v>22</v>
      </c>
    </row>
    <row r="83" spans="1:6" ht="14.5" thickBot="1" x14ac:dyDescent="0.35">
      <c r="A83" s="10" t="s">
        <v>166</v>
      </c>
      <c r="B83" s="159">
        <v>1.0545869999999999</v>
      </c>
      <c r="C83" s="164">
        <v>1.0951973986590002</v>
      </c>
      <c r="D83" s="186">
        <v>0.05</v>
      </c>
      <c r="E83" s="43">
        <v>4.8000000000000001E-2</v>
      </c>
    </row>
    <row r="84" spans="1:6" ht="14.5" thickBot="1" x14ac:dyDescent="0.35">
      <c r="A84" s="10" t="s">
        <v>167</v>
      </c>
      <c r="B84" s="159">
        <v>0.23612208333333334</v>
      </c>
      <c r="C84" s="164">
        <v>0.23807249999999999</v>
      </c>
      <c r="D84" s="186">
        <v>1.9504166666666489E-3</v>
      </c>
      <c r="E84" s="261">
        <v>0</v>
      </c>
      <c r="F84" s="183"/>
    </row>
    <row r="85" spans="1:6" ht="23.5" thickBot="1" x14ac:dyDescent="0.35">
      <c r="A85" s="10" t="s">
        <v>168</v>
      </c>
      <c r="B85" s="56">
        <v>0.37219000000000002</v>
      </c>
      <c r="C85" s="163">
        <v>0.38335570000000002</v>
      </c>
      <c r="D85" s="178">
        <v>1.1165700000000001E-2</v>
      </c>
      <c r="E85" s="43">
        <v>0.03</v>
      </c>
    </row>
    <row r="87" spans="1:6" ht="20.149999999999999" customHeight="1" x14ac:dyDescent="0.3">
      <c r="A87" s="175" t="s">
        <v>173</v>
      </c>
      <c r="B87" s="175" t="s">
        <v>170</v>
      </c>
    </row>
    <row r="88" spans="1:6" ht="14.5" thickBot="1" x14ac:dyDescent="0.35">
      <c r="A88" s="4"/>
      <c r="B88" s="5" t="s">
        <v>19</v>
      </c>
      <c r="C88" s="96" t="s">
        <v>20</v>
      </c>
      <c r="D88" s="5" t="s">
        <v>21</v>
      </c>
      <c r="E88" s="5" t="s">
        <v>22</v>
      </c>
    </row>
    <row r="89" spans="1:6" ht="14.5" thickBot="1" x14ac:dyDescent="0.35">
      <c r="A89" s="169" t="s">
        <v>171</v>
      </c>
      <c r="B89" s="189">
        <v>1.32</v>
      </c>
      <c r="C89" s="190">
        <v>1.342278903</v>
      </c>
      <c r="D89" s="186">
        <v>2.2278902999999906E-2</v>
      </c>
      <c r="E89" s="43">
        <v>1.4999999999999999E-2</v>
      </c>
    </row>
    <row r="90" spans="1:6" ht="14.5" thickBot="1" x14ac:dyDescent="0.35">
      <c r="A90" s="10" t="s">
        <v>167</v>
      </c>
      <c r="B90" s="159">
        <v>0.50236000000000003</v>
      </c>
      <c r="C90" s="164">
        <v>0.51052750000000002</v>
      </c>
      <c r="D90" s="186">
        <v>8.1674999999999942E-3</v>
      </c>
      <c r="E90" s="43">
        <v>0.02</v>
      </c>
    </row>
    <row r="91" spans="1:6" ht="23.5" thickBot="1" x14ac:dyDescent="0.35">
      <c r="A91" s="10" t="s">
        <v>172</v>
      </c>
      <c r="B91" s="165">
        <v>0.21909999999999999</v>
      </c>
      <c r="C91" s="163">
        <v>0.21909999999999999</v>
      </c>
      <c r="D91" s="178" t="s">
        <v>33</v>
      </c>
      <c r="E91" s="43" t="s">
        <v>33</v>
      </c>
    </row>
    <row r="92" spans="1:6" x14ac:dyDescent="0.3">
      <c r="A92" s="13"/>
      <c r="B92" s="191"/>
      <c r="C92" s="191"/>
      <c r="D92" s="191"/>
      <c r="E92" s="191"/>
    </row>
    <row r="93" spans="1:6" ht="20.149999999999999" customHeight="1" x14ac:dyDescent="0.3">
      <c r="A93" s="175" t="s">
        <v>177</v>
      </c>
      <c r="B93" s="175" t="s">
        <v>174</v>
      </c>
    </row>
    <row r="94" spans="1:6" ht="14.5" thickBot="1" x14ac:dyDescent="0.35">
      <c r="A94" s="4"/>
      <c r="B94" s="5" t="s">
        <v>19</v>
      </c>
      <c r="C94" s="96" t="s">
        <v>20</v>
      </c>
      <c r="D94" s="5" t="s">
        <v>21</v>
      </c>
      <c r="E94" s="5" t="s">
        <v>22</v>
      </c>
    </row>
    <row r="95" spans="1:6" ht="14.5" thickBot="1" x14ac:dyDescent="0.35">
      <c r="A95" s="10" t="s">
        <v>175</v>
      </c>
      <c r="B95" s="159">
        <v>2.7</v>
      </c>
      <c r="C95" s="164">
        <v>2.8690222594950012</v>
      </c>
      <c r="D95" s="186">
        <v>0.16902225949500105</v>
      </c>
      <c r="E95" s="43">
        <v>6.2600836850000383E-2</v>
      </c>
    </row>
    <row r="96" spans="1:6" ht="14.5" thickBot="1" x14ac:dyDescent="0.35">
      <c r="A96" s="10" t="s">
        <v>167</v>
      </c>
      <c r="B96" s="159">
        <v>1.7924021666666667</v>
      </c>
      <c r="C96" s="164">
        <v>1.8136215</v>
      </c>
      <c r="D96" s="186">
        <v>2.1219333333333257E-2</v>
      </c>
      <c r="E96" s="43">
        <v>1.0999999999999999E-2</v>
      </c>
    </row>
    <row r="97" spans="1:5" ht="23.5" thickBot="1" x14ac:dyDescent="0.35">
      <c r="A97" s="10" t="s">
        <v>176</v>
      </c>
      <c r="B97" s="165">
        <v>0.12554999999999999</v>
      </c>
      <c r="C97" s="163">
        <v>0.13182750000000004</v>
      </c>
      <c r="D97" s="178">
        <v>6.2775000000000469E-3</v>
      </c>
      <c r="E97" s="43">
        <v>5.0000000000000377E-2</v>
      </c>
    </row>
    <row r="99" spans="1:5" ht="20.149999999999999" customHeight="1" x14ac:dyDescent="0.3">
      <c r="A99" s="3" t="s">
        <v>182</v>
      </c>
      <c r="B99" s="3" t="s">
        <v>178</v>
      </c>
    </row>
    <row r="100" spans="1:5" ht="18" customHeight="1" thickBot="1" x14ac:dyDescent="0.35">
      <c r="A100" s="4"/>
      <c r="B100" s="5" t="s">
        <v>19</v>
      </c>
      <c r="C100" s="96" t="s">
        <v>20</v>
      </c>
      <c r="D100" s="5" t="s">
        <v>21</v>
      </c>
      <c r="E100" s="5" t="s">
        <v>22</v>
      </c>
    </row>
    <row r="101" spans="1:5" ht="14.5" thickBot="1" x14ac:dyDescent="0.35">
      <c r="A101" s="10" t="s">
        <v>179</v>
      </c>
      <c r="B101" s="159">
        <v>3.13</v>
      </c>
      <c r="C101" s="164">
        <v>4.1304106593023997</v>
      </c>
      <c r="D101" s="186">
        <v>1.0004106593023998</v>
      </c>
      <c r="E101" s="43">
        <v>0.31900000000000001</v>
      </c>
    </row>
    <row r="102" spans="1:5" ht="14.5" thickBot="1" x14ac:dyDescent="0.35">
      <c r="A102" s="10" t="s">
        <v>154</v>
      </c>
      <c r="B102" s="157">
        <v>1957</v>
      </c>
      <c r="C102" s="168">
        <v>1920</v>
      </c>
      <c r="D102" s="185">
        <v>-37</v>
      </c>
      <c r="E102" s="43">
        <v>-1.890648952478283E-2</v>
      </c>
    </row>
    <row r="103" spans="1:5" ht="14.5" thickBot="1" x14ac:dyDescent="0.35">
      <c r="A103" s="10" t="s">
        <v>155</v>
      </c>
      <c r="B103" s="56">
        <v>4.87</v>
      </c>
      <c r="C103" s="164">
        <v>4.9333866666666664</v>
      </c>
      <c r="D103" s="186">
        <v>6.3386666666666258E-2</v>
      </c>
      <c r="E103" s="43">
        <v>1.2E-2</v>
      </c>
    </row>
    <row r="104" spans="1:5" ht="14.5" thickBot="1" x14ac:dyDescent="0.35">
      <c r="A104" s="7" t="s">
        <v>180</v>
      </c>
      <c r="B104" s="56"/>
      <c r="C104" s="57"/>
      <c r="D104" s="56"/>
      <c r="E104" s="158"/>
    </row>
    <row r="105" spans="1:5" ht="14.5" thickBot="1" x14ac:dyDescent="0.35">
      <c r="A105" s="10" t="s">
        <v>157</v>
      </c>
      <c r="B105" s="56">
        <v>4.8000000000000001E-4</v>
      </c>
      <c r="C105" s="57">
        <v>6.4999999999999997E-4</v>
      </c>
      <c r="D105" s="178">
        <v>1.6999999999999996E-4</v>
      </c>
      <c r="E105" s="43">
        <v>0.35416666666666657</v>
      </c>
    </row>
    <row r="106" spans="1:5" ht="14.5" thickBot="1" x14ac:dyDescent="0.35">
      <c r="A106" s="10" t="s">
        <v>158</v>
      </c>
      <c r="B106" s="56">
        <v>3.746E-2</v>
      </c>
      <c r="C106" s="163">
        <v>4.8840000000000001E-2</v>
      </c>
      <c r="D106" s="178">
        <v>1.1380000000000001E-2</v>
      </c>
      <c r="E106" s="43">
        <v>0.30379071009076353</v>
      </c>
    </row>
    <row r="107" spans="1:5" x14ac:dyDescent="0.3">
      <c r="A107" s="187" t="s">
        <v>181</v>
      </c>
    </row>
    <row r="108" spans="1:5" x14ac:dyDescent="0.3">
      <c r="A108" s="188"/>
    </row>
    <row r="109" spans="1:5" ht="20.149999999999999" customHeight="1" x14ac:dyDescent="0.3">
      <c r="A109" s="175" t="s">
        <v>194</v>
      </c>
      <c r="B109" s="175" t="s">
        <v>183</v>
      </c>
    </row>
    <row r="110" spans="1:5" ht="14.5" thickBot="1" x14ac:dyDescent="0.35">
      <c r="A110" s="4"/>
      <c r="B110" s="5" t="s">
        <v>19</v>
      </c>
      <c r="C110" s="96" t="s">
        <v>20</v>
      </c>
      <c r="D110" s="5" t="s">
        <v>21</v>
      </c>
      <c r="E110" s="5" t="s">
        <v>22</v>
      </c>
    </row>
    <row r="111" spans="1:5" ht="14.5" thickBot="1" x14ac:dyDescent="0.35">
      <c r="A111" s="10" t="s">
        <v>184</v>
      </c>
      <c r="B111" s="56">
        <v>2.0499999999999998</v>
      </c>
      <c r="C111" s="57">
        <v>2.0499999999999998</v>
      </c>
      <c r="D111" s="178" t="s">
        <v>106</v>
      </c>
      <c r="E111" s="43" t="s">
        <v>33</v>
      </c>
    </row>
    <row r="112" spans="1:5" ht="14.5" thickBot="1" x14ac:dyDescent="0.35">
      <c r="A112" s="10" t="s">
        <v>115</v>
      </c>
      <c r="B112" s="157">
        <v>35100</v>
      </c>
      <c r="C112" s="168">
        <v>35100</v>
      </c>
      <c r="D112" s="178" t="s">
        <v>106</v>
      </c>
      <c r="E112" s="43" t="s">
        <v>33</v>
      </c>
    </row>
    <row r="113" spans="1:5" ht="14.5" thickBot="1" x14ac:dyDescent="0.35">
      <c r="A113" s="7" t="s">
        <v>185</v>
      </c>
      <c r="B113" s="56"/>
      <c r="C113" s="57"/>
      <c r="D113" s="178"/>
      <c r="E113" s="43"/>
    </row>
    <row r="114" spans="1:5" ht="14.5" thickBot="1" x14ac:dyDescent="0.35">
      <c r="A114" s="10" t="s">
        <v>186</v>
      </c>
      <c r="B114" s="157">
        <v>12000</v>
      </c>
      <c r="C114" s="168">
        <v>12000</v>
      </c>
      <c r="D114" s="178" t="s">
        <v>106</v>
      </c>
      <c r="E114" s="43" t="s">
        <v>33</v>
      </c>
    </row>
    <row r="115" spans="1:5" ht="14.5" thickBot="1" x14ac:dyDescent="0.35">
      <c r="A115" s="10" t="s">
        <v>187</v>
      </c>
      <c r="B115" s="157">
        <v>12000</v>
      </c>
      <c r="C115" s="168">
        <v>12000</v>
      </c>
      <c r="D115" s="178" t="s">
        <v>106</v>
      </c>
      <c r="E115" s="43" t="s">
        <v>33</v>
      </c>
    </row>
    <row r="116" spans="1:5" ht="14.5" thickBot="1" x14ac:dyDescent="0.35">
      <c r="A116" s="10" t="s">
        <v>188</v>
      </c>
      <c r="B116" s="56">
        <v>0.03</v>
      </c>
      <c r="C116" s="57">
        <v>0.03</v>
      </c>
      <c r="D116" s="178" t="s">
        <v>106</v>
      </c>
      <c r="E116" s="43" t="s">
        <v>33</v>
      </c>
    </row>
    <row r="117" spans="1:5" ht="14.5" thickBot="1" x14ac:dyDescent="0.35">
      <c r="A117" s="10" t="s">
        <v>189</v>
      </c>
      <c r="B117" s="56">
        <v>0.02</v>
      </c>
      <c r="C117" s="57">
        <v>0.02</v>
      </c>
      <c r="D117" s="178" t="s">
        <v>106</v>
      </c>
      <c r="E117" s="43" t="s">
        <v>33</v>
      </c>
    </row>
    <row r="118" spans="1:5" ht="14.5" thickBot="1" x14ac:dyDescent="0.35">
      <c r="A118" s="10" t="s">
        <v>190</v>
      </c>
      <c r="B118" s="56">
        <v>0.01</v>
      </c>
      <c r="C118" s="57">
        <v>0.01</v>
      </c>
      <c r="D118" s="178" t="s">
        <v>106</v>
      </c>
      <c r="E118" s="43" t="s">
        <v>33</v>
      </c>
    </row>
    <row r="119" spans="1:5" ht="14.5" thickBot="1" x14ac:dyDescent="0.35">
      <c r="A119" s="7" t="s">
        <v>191</v>
      </c>
      <c r="B119" s="56"/>
      <c r="C119" s="57"/>
      <c r="D119" s="178"/>
      <c r="E119" s="43"/>
    </row>
    <row r="120" spans="1:5" ht="14.5" thickBot="1" x14ac:dyDescent="0.35">
      <c r="A120" s="10" t="s">
        <v>192</v>
      </c>
      <c r="B120" s="157">
        <v>9000</v>
      </c>
      <c r="C120" s="168">
        <v>9000</v>
      </c>
      <c r="D120" s="178" t="s">
        <v>106</v>
      </c>
      <c r="E120" s="43" t="s">
        <v>33</v>
      </c>
    </row>
    <row r="121" spans="1:5" ht="14.5" thickBot="1" x14ac:dyDescent="0.35">
      <c r="A121" s="10" t="s">
        <v>193</v>
      </c>
      <c r="B121" s="157">
        <v>3600</v>
      </c>
      <c r="C121" s="168">
        <v>3600</v>
      </c>
      <c r="D121" s="178" t="s">
        <v>106</v>
      </c>
      <c r="E121" s="43" t="s">
        <v>33</v>
      </c>
    </row>
    <row r="123" spans="1:5" ht="20.149999999999999" customHeight="1" x14ac:dyDescent="0.3">
      <c r="A123" s="175" t="s">
        <v>201</v>
      </c>
      <c r="B123" s="175" t="s">
        <v>195</v>
      </c>
    </row>
    <row r="124" spans="1:5" ht="14.5" thickBot="1" x14ac:dyDescent="0.35">
      <c r="A124" s="4"/>
      <c r="B124" s="5" t="s">
        <v>19</v>
      </c>
      <c r="C124" s="96" t="s">
        <v>20</v>
      </c>
      <c r="D124" s="5" t="s">
        <v>21</v>
      </c>
      <c r="E124" s="5" t="s">
        <v>22</v>
      </c>
    </row>
    <row r="125" spans="1:5" ht="14.5" thickBot="1" x14ac:dyDescent="0.35">
      <c r="A125" s="13" t="s">
        <v>186</v>
      </c>
      <c r="B125" s="234">
        <v>12000</v>
      </c>
      <c r="C125" s="236">
        <v>12000</v>
      </c>
      <c r="D125" s="11" t="s">
        <v>106</v>
      </c>
      <c r="E125" s="43" t="s">
        <v>33</v>
      </c>
    </row>
    <row r="126" spans="1:5" ht="14.5" thickBot="1" x14ac:dyDescent="0.35">
      <c r="A126" s="10" t="s">
        <v>196</v>
      </c>
      <c r="B126" s="235"/>
      <c r="C126" s="237"/>
      <c r="D126" s="11"/>
      <c r="E126" s="43"/>
    </row>
    <row r="127" spans="1:5" ht="14.5" thickBot="1" x14ac:dyDescent="0.35">
      <c r="A127" s="13" t="s">
        <v>186</v>
      </c>
      <c r="B127" s="238">
        <v>7000</v>
      </c>
      <c r="C127" s="239">
        <v>7000</v>
      </c>
      <c r="D127" s="11" t="s">
        <v>106</v>
      </c>
      <c r="E127" s="43" t="s">
        <v>33</v>
      </c>
    </row>
    <row r="128" spans="1:5" ht="14.5" thickBot="1" x14ac:dyDescent="0.35">
      <c r="A128" s="10" t="s">
        <v>197</v>
      </c>
      <c r="B128" s="235"/>
      <c r="C128" s="237"/>
      <c r="D128" s="11"/>
      <c r="E128" s="43"/>
    </row>
    <row r="129" spans="1:5" ht="14.5" thickBot="1" x14ac:dyDescent="0.35">
      <c r="A129" s="7" t="s">
        <v>185</v>
      </c>
      <c r="B129" s="160"/>
      <c r="C129" s="57"/>
      <c r="D129" s="56"/>
      <c r="E129" s="56"/>
    </row>
    <row r="130" spans="1:5" ht="23.5" thickBot="1" x14ac:dyDescent="0.35">
      <c r="A130" s="192" t="s">
        <v>198</v>
      </c>
      <c r="B130" s="193">
        <v>3.4499999999999999E-3</v>
      </c>
      <c r="C130" s="194">
        <v>3.4499999999999999E-3</v>
      </c>
      <c r="D130" s="11" t="s">
        <v>106</v>
      </c>
      <c r="E130" s="43" t="s">
        <v>33</v>
      </c>
    </row>
    <row r="131" spans="1:5" ht="23.5" thickBot="1" x14ac:dyDescent="0.35">
      <c r="A131" s="195" t="s">
        <v>199</v>
      </c>
      <c r="B131" s="196">
        <v>3.4499999999999999E-3</v>
      </c>
      <c r="C131" s="194">
        <v>3.4499999999999999E-3</v>
      </c>
      <c r="D131" s="11" t="s">
        <v>106</v>
      </c>
      <c r="E131" s="43" t="s">
        <v>33</v>
      </c>
    </row>
    <row r="132" spans="1:5" x14ac:dyDescent="0.3">
      <c r="A132" s="29" t="s">
        <v>200</v>
      </c>
    </row>
    <row r="134" spans="1:5" ht="20.149999999999999" customHeight="1" x14ac:dyDescent="0.3">
      <c r="A134" s="175" t="s">
        <v>209</v>
      </c>
      <c r="B134" s="175" t="s">
        <v>202</v>
      </c>
    </row>
    <row r="135" spans="1:5" ht="14.5" thickBot="1" x14ac:dyDescent="0.35">
      <c r="A135" s="197"/>
      <c r="B135" s="5" t="s">
        <v>19</v>
      </c>
      <c r="C135" s="96" t="s">
        <v>20</v>
      </c>
      <c r="D135" s="5" t="s">
        <v>21</v>
      </c>
      <c r="E135" s="5" t="s">
        <v>22</v>
      </c>
    </row>
    <row r="136" spans="1:5" ht="14.5" thickBot="1" x14ac:dyDescent="0.35">
      <c r="A136" s="10" t="s">
        <v>203</v>
      </c>
      <c r="B136" s="56">
        <v>1.89</v>
      </c>
      <c r="C136" s="164">
        <v>1.58602640625</v>
      </c>
      <c r="D136" s="186">
        <v>-0.30397359374999988</v>
      </c>
      <c r="E136" s="43">
        <v>-0.16083258928571423</v>
      </c>
    </row>
    <row r="137" spans="1:5" ht="14.5" thickBot="1" x14ac:dyDescent="0.35">
      <c r="A137" s="10" t="s">
        <v>204</v>
      </c>
      <c r="B137" s="157">
        <v>93750</v>
      </c>
      <c r="C137" s="168">
        <v>93750</v>
      </c>
      <c r="D137" s="11" t="s">
        <v>106</v>
      </c>
      <c r="E137" s="43" t="s">
        <v>33</v>
      </c>
    </row>
    <row r="138" spans="1:5" ht="14.5" thickBot="1" x14ac:dyDescent="0.35">
      <c r="A138" s="10" t="s">
        <v>205</v>
      </c>
      <c r="B138" s="157">
        <v>31250</v>
      </c>
      <c r="C138" s="168">
        <v>31250</v>
      </c>
      <c r="D138" s="11" t="s">
        <v>106</v>
      </c>
      <c r="E138" s="43" t="s">
        <v>33</v>
      </c>
    </row>
    <row r="139" spans="1:5" ht="14.5" thickBot="1" x14ac:dyDescent="0.35">
      <c r="A139" s="7" t="s">
        <v>206</v>
      </c>
      <c r="B139" s="160"/>
      <c r="C139" s="57"/>
      <c r="D139" s="56"/>
      <c r="E139" s="158"/>
    </row>
    <row r="140" spans="1:5" ht="14.5" thickBot="1" x14ac:dyDescent="0.35">
      <c r="A140" s="10" t="s">
        <v>207</v>
      </c>
      <c r="B140" s="56">
        <v>1.643E-2</v>
      </c>
      <c r="C140" s="163">
        <v>1.3911755E-2</v>
      </c>
      <c r="D140" s="178">
        <v>-2.5182450000000006E-3</v>
      </c>
      <c r="E140" s="43">
        <v>-0.15327115033475353</v>
      </c>
    </row>
    <row r="141" spans="1:5" ht="14.5" thickBot="1" x14ac:dyDescent="0.35">
      <c r="A141" s="10" t="s">
        <v>208</v>
      </c>
      <c r="B141" s="56">
        <v>1.4149999999999999E-2</v>
      </c>
      <c r="C141" s="163">
        <v>1.1977579999999998E-2</v>
      </c>
      <c r="D141" s="178">
        <v>-2.1724200000000013E-3</v>
      </c>
      <c r="E141" s="43">
        <v>-0.153</v>
      </c>
    </row>
    <row r="142" spans="1:5" x14ac:dyDescent="0.3">
      <c r="A142" s="29" t="s">
        <v>200</v>
      </c>
    </row>
    <row r="144" spans="1:5" ht="20.149999999999999" customHeight="1" x14ac:dyDescent="0.3">
      <c r="A144" s="175" t="s">
        <v>213</v>
      </c>
      <c r="B144" s="175" t="s">
        <v>210</v>
      </c>
    </row>
    <row r="145" spans="1:5" ht="14.5" thickBot="1" x14ac:dyDescent="0.35">
      <c r="A145" s="197"/>
      <c r="B145" s="5" t="s">
        <v>19</v>
      </c>
      <c r="C145" s="96" t="s">
        <v>20</v>
      </c>
      <c r="D145" s="5" t="s">
        <v>21</v>
      </c>
      <c r="E145" s="5" t="s">
        <v>22</v>
      </c>
    </row>
    <row r="146" spans="1:5" ht="14.5" thickBot="1" x14ac:dyDescent="0.35">
      <c r="A146" s="10" t="s">
        <v>211</v>
      </c>
      <c r="B146" s="159">
        <v>9.2499999999999999E-2</v>
      </c>
      <c r="C146" s="164">
        <v>9.2499999999999999E-2</v>
      </c>
      <c r="D146" s="11" t="s">
        <v>106</v>
      </c>
      <c r="E146" s="43" t="s">
        <v>33</v>
      </c>
    </row>
    <row r="147" spans="1:5" ht="14.5" thickBot="1" x14ac:dyDescent="0.35">
      <c r="A147" s="10" t="s">
        <v>212</v>
      </c>
      <c r="B147" s="56">
        <v>7.3999999999999999E-4</v>
      </c>
      <c r="C147" s="57">
        <v>7.3999999999999999E-4</v>
      </c>
      <c r="D147" s="11" t="s">
        <v>106</v>
      </c>
      <c r="E147" s="43" t="s">
        <v>33</v>
      </c>
    </row>
    <row r="149" spans="1:5" ht="20.149999999999999" customHeight="1" x14ac:dyDescent="0.3">
      <c r="A149" s="175" t="s">
        <v>224</v>
      </c>
      <c r="B149" s="175" t="s">
        <v>214</v>
      </c>
    </row>
    <row r="150" spans="1:5" ht="14.5" thickBot="1" x14ac:dyDescent="0.35">
      <c r="A150" s="197"/>
      <c r="B150" s="5" t="s">
        <v>19</v>
      </c>
      <c r="C150" s="96" t="s">
        <v>20</v>
      </c>
      <c r="D150" s="5" t="s">
        <v>21</v>
      </c>
      <c r="E150" s="5" t="s">
        <v>22</v>
      </c>
    </row>
    <row r="151" spans="1:5" ht="14.5" thickBot="1" x14ac:dyDescent="0.35">
      <c r="A151" s="10" t="s">
        <v>215</v>
      </c>
      <c r="B151" s="56">
        <v>2.57</v>
      </c>
      <c r="C151" s="164">
        <v>3.2484842149395408</v>
      </c>
      <c r="D151" s="186">
        <v>0.67848421493954092</v>
      </c>
      <c r="E151" s="43">
        <v>0.26400164005429611</v>
      </c>
    </row>
    <row r="152" spans="1:5" ht="14.5" thickBot="1" x14ac:dyDescent="0.35">
      <c r="A152" s="10" t="s">
        <v>216</v>
      </c>
      <c r="B152" s="157">
        <v>1957</v>
      </c>
      <c r="C152" s="168">
        <v>1920</v>
      </c>
      <c r="D152" s="185">
        <v>-37</v>
      </c>
      <c r="E152" s="43">
        <v>-1.890648952478283E-2</v>
      </c>
    </row>
    <row r="153" spans="1:5" ht="14.5" thickBot="1" x14ac:dyDescent="0.35">
      <c r="A153" s="10" t="s">
        <v>115</v>
      </c>
      <c r="B153" s="157">
        <v>350525</v>
      </c>
      <c r="C153" s="168">
        <v>333542.25948181306</v>
      </c>
      <c r="D153" s="185">
        <v>-16982.74051818694</v>
      </c>
      <c r="E153" s="43">
        <v>-4.8449441603842638E-2</v>
      </c>
    </row>
    <row r="154" spans="1:5" ht="14.5" thickBot="1" x14ac:dyDescent="0.35">
      <c r="A154" s="7" t="s">
        <v>217</v>
      </c>
      <c r="B154" s="160"/>
      <c r="C154" s="57"/>
      <c r="D154" s="56"/>
      <c r="E154" s="158"/>
    </row>
    <row r="155" spans="1:5" ht="14.5" thickBot="1" x14ac:dyDescent="0.35">
      <c r="A155" s="10" t="s">
        <v>218</v>
      </c>
      <c r="B155" s="56">
        <v>6.6E-4</v>
      </c>
      <c r="C155" s="57">
        <v>8.4999999999999995E-4</v>
      </c>
      <c r="D155" s="178">
        <v>1.8999999999999996E-4</v>
      </c>
      <c r="E155" s="43">
        <v>0.28787878787878779</v>
      </c>
    </row>
    <row r="156" spans="1:5" ht="14.5" thickBot="1" x14ac:dyDescent="0.35">
      <c r="A156" s="10" t="s">
        <v>219</v>
      </c>
      <c r="B156" s="56">
        <v>3.6700000000000001E-3</v>
      </c>
      <c r="C156" s="57">
        <v>4.8700000000000002E-3</v>
      </c>
      <c r="D156" s="178">
        <v>1.2000000000000001E-3</v>
      </c>
      <c r="E156" s="43">
        <v>0.32697547683923706</v>
      </c>
    </row>
    <row r="157" spans="1:5" x14ac:dyDescent="0.3">
      <c r="A157" s="187" t="s">
        <v>181</v>
      </c>
    </row>
  </sheetData>
  <mergeCells count="5">
    <mergeCell ref="A55:D55"/>
    <mergeCell ref="B125:B126"/>
    <mergeCell ref="C125:C126"/>
    <mergeCell ref="B127:B128"/>
    <mergeCell ref="C127:C128"/>
  </mergeCells>
  <hyperlinks>
    <hyperlink ref="A152" location="_ftn1" display="_ftn1" xr:uid="{5DD9D663-8DF5-44F9-ABD8-2CB07AE3C1B1}"/>
    <hyperlink ref="A107" r:id="rId1" display="12024 GSOO, Table 6 - Forecast of available annual production as provided by gas producers, 2024-28 (PJ)" xr:uid="{22777989-31B2-4BC1-A707-E6FEDE0B9B69}"/>
    <hyperlink ref="A157" r:id="rId2" display="12024 GSOO, Table 6 - Forecast of available annual production as provided by gas producers, 2024-28 (PJ)" xr:uid="{AFB5C2BE-F70E-4628-BB64-923A2944E3BD}"/>
  </hyperlink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C7A5D-F35F-49CC-BEFB-D2D2ABCA0444}">
  <dimension ref="A1:F41"/>
  <sheetViews>
    <sheetView showGridLines="0" workbookViewId="0">
      <selection activeCell="G21" sqref="G21"/>
    </sheetView>
  </sheetViews>
  <sheetFormatPr defaultColWidth="12.19921875" defaultRowHeight="14" x14ac:dyDescent="0.3"/>
  <cols>
    <col min="1" max="1" width="37.8984375" style="72" customWidth="1"/>
    <col min="2" max="5" width="18.8984375" style="72" customWidth="1"/>
    <col min="6" max="16384" width="12.19921875" style="72"/>
  </cols>
  <sheetData>
    <row r="1" spans="1:5" ht="22.5" x14ac:dyDescent="0.45">
      <c r="A1" s="1" t="s">
        <v>220</v>
      </c>
    </row>
    <row r="3" spans="1:5" ht="20.149999999999999" customHeight="1" x14ac:dyDescent="0.3">
      <c r="A3" s="175" t="s">
        <v>221</v>
      </c>
      <c r="B3" s="175" t="s">
        <v>222</v>
      </c>
    </row>
    <row r="4" spans="1:5" ht="23.5" thickBot="1" x14ac:dyDescent="0.35">
      <c r="A4" s="4"/>
      <c r="B4" s="5" t="s">
        <v>3</v>
      </c>
      <c r="C4" s="5" t="s">
        <v>4</v>
      </c>
      <c r="D4" s="5" t="s">
        <v>5</v>
      </c>
      <c r="E4" s="5" t="s">
        <v>6</v>
      </c>
    </row>
    <row r="5" spans="1:5" ht="14.5" thickBot="1" x14ac:dyDescent="0.35">
      <c r="A5" s="74" t="s">
        <v>72</v>
      </c>
      <c r="B5" s="75">
        <v>102.7</v>
      </c>
      <c r="C5" s="75">
        <v>102.10448046190001</v>
      </c>
      <c r="D5" s="132">
        <v>-0.59551953809999247</v>
      </c>
      <c r="E5" s="133">
        <v>-5.7986323086659441E-3</v>
      </c>
    </row>
    <row r="6" spans="1:5" ht="14.5" thickBot="1" x14ac:dyDescent="0.35">
      <c r="A6" s="76" t="s">
        <v>8</v>
      </c>
      <c r="B6" s="77">
        <v>0</v>
      </c>
      <c r="C6" s="77">
        <v>-6.710263000000001E-2</v>
      </c>
      <c r="D6" s="134">
        <v>-6.710263000000001E-2</v>
      </c>
      <c r="E6" s="135" t="s">
        <v>223</v>
      </c>
    </row>
    <row r="7" spans="1:5" ht="14.5" thickBot="1" x14ac:dyDescent="0.35">
      <c r="A7" s="81" t="s">
        <v>9</v>
      </c>
      <c r="B7" s="82">
        <v>102.7</v>
      </c>
      <c r="C7" s="82">
        <v>102.03737783190002</v>
      </c>
      <c r="D7" s="136">
        <v>-0.6626221680999862</v>
      </c>
      <c r="E7" s="137">
        <v>-6.4520172161634482E-3</v>
      </c>
    </row>
    <row r="8" spans="1:5" ht="14.5" thickBot="1" x14ac:dyDescent="0.35">
      <c r="A8" s="74" t="s">
        <v>10</v>
      </c>
      <c r="B8" s="75">
        <v>92.8</v>
      </c>
      <c r="C8" s="75">
        <v>104.92714011259973</v>
      </c>
      <c r="D8" s="132">
        <v>12.127140112599733</v>
      </c>
      <c r="E8" s="133">
        <v>0.13068038914439367</v>
      </c>
    </row>
    <row r="9" spans="1:5" ht="14.5" thickBot="1" x14ac:dyDescent="0.35">
      <c r="A9" s="76" t="s">
        <v>8</v>
      </c>
      <c r="B9" s="77">
        <v>0</v>
      </c>
      <c r="C9" s="77">
        <v>-6.710263000000001E-2</v>
      </c>
      <c r="D9" s="134">
        <v>-6.710263000000001E-2</v>
      </c>
      <c r="E9" s="135" t="s">
        <v>223</v>
      </c>
    </row>
    <row r="10" spans="1:5" ht="14.5" thickBot="1" x14ac:dyDescent="0.35">
      <c r="A10" s="81" t="s">
        <v>11</v>
      </c>
      <c r="B10" s="82">
        <v>92.8</v>
      </c>
      <c r="C10" s="82">
        <v>104.86003748259974</v>
      </c>
      <c r="D10" s="136">
        <v>12.060037482599739</v>
      </c>
      <c r="E10" s="137">
        <v>0.12995730045904891</v>
      </c>
    </row>
    <row r="11" spans="1:5" ht="14.5" thickBot="1" x14ac:dyDescent="0.35">
      <c r="A11" s="85" t="s">
        <v>12</v>
      </c>
      <c r="B11" s="86">
        <v>9.9000000000000057</v>
      </c>
      <c r="C11" s="86">
        <v>-2.8226596506997197</v>
      </c>
      <c r="D11" s="138">
        <v>-12.722659650699725</v>
      </c>
      <c r="E11" s="139" t="s">
        <v>13</v>
      </c>
    </row>
    <row r="12" spans="1:5" ht="15" thickTop="1" thickBot="1" x14ac:dyDescent="0.35">
      <c r="A12" s="88" t="s">
        <v>14</v>
      </c>
      <c r="B12" s="89">
        <v>0.9</v>
      </c>
      <c r="C12" s="89">
        <v>-0.6423891064997882</v>
      </c>
      <c r="D12" s="89">
        <v>-1.5423891064997881</v>
      </c>
      <c r="E12" s="90" t="s">
        <v>15</v>
      </c>
    </row>
    <row r="13" spans="1:5" ht="14.5" thickTop="1" x14ac:dyDescent="0.3"/>
    <row r="14" spans="1:5" ht="20.149999999999999" customHeight="1" x14ac:dyDescent="0.3">
      <c r="A14" s="175" t="s">
        <v>237</v>
      </c>
      <c r="B14" s="175" t="s">
        <v>225</v>
      </c>
    </row>
    <row r="15" spans="1:5" ht="14.5" thickBot="1" x14ac:dyDescent="0.35">
      <c r="A15" s="4"/>
      <c r="B15" s="5" t="s">
        <v>19</v>
      </c>
      <c r="C15" s="96" t="s">
        <v>20</v>
      </c>
      <c r="D15" s="5" t="s">
        <v>21</v>
      </c>
      <c r="E15" s="5" t="s">
        <v>22</v>
      </c>
    </row>
    <row r="16" spans="1:5" ht="14.5" thickBot="1" x14ac:dyDescent="0.35">
      <c r="A16" s="10" t="s">
        <v>226</v>
      </c>
      <c r="B16" s="56">
        <v>99.46</v>
      </c>
      <c r="C16" s="164">
        <v>97.60514264547399</v>
      </c>
      <c r="D16" s="176">
        <v>-1.8548573545260041</v>
      </c>
      <c r="E16" s="43">
        <v>-1.8649279655399198E-2</v>
      </c>
    </row>
    <row r="17" spans="1:6" ht="14.5" thickBot="1" x14ac:dyDescent="0.35">
      <c r="A17" s="10" t="s">
        <v>227</v>
      </c>
      <c r="B17" s="157">
        <v>18018</v>
      </c>
      <c r="C17" s="102">
        <v>17421.905203925544</v>
      </c>
      <c r="D17" s="177">
        <v>-596.0947960744561</v>
      </c>
      <c r="E17" s="43">
        <v>-3.3083294265426576E-2</v>
      </c>
    </row>
    <row r="18" spans="1:6" ht="14.5" thickBot="1" x14ac:dyDescent="0.35">
      <c r="A18" s="7" t="s">
        <v>228</v>
      </c>
      <c r="B18" s="160"/>
      <c r="C18" s="107"/>
      <c r="D18" s="160"/>
      <c r="E18" s="162"/>
    </row>
    <row r="19" spans="1:6" ht="14.5" thickBot="1" x14ac:dyDescent="0.35">
      <c r="A19" s="10" t="s">
        <v>229</v>
      </c>
      <c r="B19" s="56">
        <v>2.6717</v>
      </c>
      <c r="C19" s="148">
        <v>2.7518509999999998</v>
      </c>
      <c r="D19" s="178">
        <v>8.0150999999999861E-2</v>
      </c>
      <c r="E19" s="43">
        <v>2.9999999999999947E-2</v>
      </c>
    </row>
    <row r="20" spans="1:6" ht="14.5" thickBot="1" x14ac:dyDescent="0.35">
      <c r="A20" s="10" t="s">
        <v>230</v>
      </c>
      <c r="B20" s="56">
        <v>5.3434999999999997</v>
      </c>
      <c r="C20" s="148">
        <v>5.5037019999999997</v>
      </c>
      <c r="D20" s="178">
        <v>0.16020199999999996</v>
      </c>
      <c r="E20" s="43">
        <v>2.9980724244409087E-2</v>
      </c>
    </row>
    <row r="21" spans="1:6" ht="23.5" thickBot="1" x14ac:dyDescent="0.35">
      <c r="A21" s="7" t="s">
        <v>231</v>
      </c>
      <c r="B21" s="56"/>
      <c r="C21" s="110"/>
      <c r="D21" s="56"/>
      <c r="E21" s="158"/>
    </row>
    <row r="22" spans="1:6" ht="23.5" thickBot="1" x14ac:dyDescent="0.35">
      <c r="A22" s="10" t="s">
        <v>232</v>
      </c>
      <c r="B22" s="56">
        <v>0.1792</v>
      </c>
      <c r="C22" s="110" t="s">
        <v>233</v>
      </c>
      <c r="D22" s="11" t="s">
        <v>233</v>
      </c>
      <c r="E22" s="43" t="s">
        <v>233</v>
      </c>
    </row>
    <row r="23" spans="1:6" ht="14.5" thickBot="1" x14ac:dyDescent="0.35">
      <c r="A23" s="10" t="s">
        <v>234</v>
      </c>
      <c r="B23" s="56">
        <v>8.72E-2</v>
      </c>
      <c r="C23" s="110" t="s">
        <v>233</v>
      </c>
      <c r="D23" s="11" t="s">
        <v>233</v>
      </c>
      <c r="E23" s="43" t="s">
        <v>233</v>
      </c>
    </row>
    <row r="24" spans="1:6" x14ac:dyDescent="0.3">
      <c r="A24" s="240" t="s">
        <v>235</v>
      </c>
      <c r="B24" s="240"/>
      <c r="C24" s="241"/>
      <c r="D24" s="240"/>
      <c r="E24" s="240"/>
    </row>
    <row r="25" spans="1:6" x14ac:dyDescent="0.3">
      <c r="A25" s="242" t="s">
        <v>236</v>
      </c>
      <c r="B25" s="242"/>
      <c r="C25" s="243"/>
      <c r="D25" s="242"/>
      <c r="E25" s="242"/>
    </row>
    <row r="26" spans="1:6" x14ac:dyDescent="0.3">
      <c r="C26" s="2"/>
    </row>
    <row r="27" spans="1:6" ht="20.149999999999999" customHeight="1" x14ac:dyDescent="0.3">
      <c r="A27" s="175" t="s">
        <v>242</v>
      </c>
      <c r="B27" s="175" t="s">
        <v>238</v>
      </c>
    </row>
    <row r="28" spans="1:6" ht="14.5" thickBot="1" x14ac:dyDescent="0.35">
      <c r="A28" s="4"/>
      <c r="B28" s="5" t="s">
        <v>19</v>
      </c>
      <c r="C28" s="96" t="s">
        <v>20</v>
      </c>
      <c r="D28" s="5" t="s">
        <v>21</v>
      </c>
      <c r="E28" s="5" t="s">
        <v>22</v>
      </c>
    </row>
    <row r="29" spans="1:6" ht="14.5" thickBot="1" x14ac:dyDescent="0.35">
      <c r="A29" s="10" t="s">
        <v>239</v>
      </c>
      <c r="B29" s="56">
        <v>1.61</v>
      </c>
      <c r="C29" s="164">
        <v>1.6583000000000001</v>
      </c>
      <c r="D29" s="176">
        <v>4.830000000000001E-2</v>
      </c>
      <c r="E29" s="43">
        <v>0.03</v>
      </c>
      <c r="F29" s="224"/>
    </row>
    <row r="30" spans="1:6" ht="23.5" thickBot="1" x14ac:dyDescent="0.35">
      <c r="A30" s="10" t="s">
        <v>240</v>
      </c>
      <c r="B30" s="56">
        <v>0.15</v>
      </c>
      <c r="C30" s="57" t="s">
        <v>233</v>
      </c>
      <c r="D30" s="11" t="s">
        <v>233</v>
      </c>
      <c r="E30" s="43" t="s">
        <v>233</v>
      </c>
    </row>
    <row r="31" spans="1:6" ht="14.5" thickBot="1" x14ac:dyDescent="0.35">
      <c r="A31" s="10" t="s">
        <v>241</v>
      </c>
      <c r="B31" s="56">
        <v>0.15</v>
      </c>
      <c r="C31" s="57" t="s">
        <v>233</v>
      </c>
      <c r="D31" s="11" t="s">
        <v>233</v>
      </c>
      <c r="E31" s="43" t="s">
        <v>233</v>
      </c>
    </row>
    <row r="32" spans="1:6" x14ac:dyDescent="0.3">
      <c r="B32" s="2"/>
    </row>
    <row r="33" spans="1:6" ht="20.149999999999999" customHeight="1" x14ac:dyDescent="0.3">
      <c r="A33" s="175" t="s">
        <v>251</v>
      </c>
      <c r="B33" s="3" t="s">
        <v>243</v>
      </c>
    </row>
    <row r="34" spans="1:6" ht="14.5" thickBot="1" x14ac:dyDescent="0.35">
      <c r="A34" s="4"/>
      <c r="B34" s="42" t="s">
        <v>19</v>
      </c>
      <c r="C34" s="96" t="s">
        <v>20</v>
      </c>
      <c r="D34" s="5" t="s">
        <v>21</v>
      </c>
      <c r="E34" s="5" t="s">
        <v>22</v>
      </c>
    </row>
    <row r="35" spans="1:6" ht="23.5" thickBot="1" x14ac:dyDescent="0.35">
      <c r="A35" s="10" t="s">
        <v>244</v>
      </c>
      <c r="B35" s="56">
        <v>1.61</v>
      </c>
      <c r="C35" s="164">
        <v>1.7844167623000002</v>
      </c>
      <c r="D35" s="198">
        <v>0.17441676230000014</v>
      </c>
      <c r="E35" s="43">
        <v>0.106</v>
      </c>
    </row>
    <row r="36" spans="1:6" ht="14.5" thickBot="1" x14ac:dyDescent="0.35">
      <c r="A36" s="10" t="s">
        <v>162</v>
      </c>
      <c r="B36" s="56">
        <v>0.82</v>
      </c>
      <c r="C36" s="164">
        <v>0.83867100000000006</v>
      </c>
      <c r="D36" s="179">
        <v>1.8671000000000104E-2</v>
      </c>
      <c r="E36" s="43">
        <v>2.4E-2</v>
      </c>
    </row>
    <row r="37" spans="1:6" ht="14.5" thickBot="1" x14ac:dyDescent="0.35">
      <c r="A37" s="171" t="s">
        <v>245</v>
      </c>
      <c r="B37" s="160"/>
      <c r="C37" s="161"/>
      <c r="D37" s="160"/>
      <c r="E37" s="162"/>
    </row>
    <row r="38" spans="1:6" ht="23.5" thickBot="1" x14ac:dyDescent="0.35">
      <c r="A38" s="10" t="s">
        <v>246</v>
      </c>
      <c r="B38" s="56">
        <v>0.13764999999999999</v>
      </c>
      <c r="C38" s="163">
        <v>0.15141499999999999</v>
      </c>
      <c r="D38" s="178">
        <v>1.3764999999999999E-2</v>
      </c>
      <c r="E38" s="43">
        <v>0.1</v>
      </c>
    </row>
    <row r="39" spans="1:6" ht="14.5" thickBot="1" x14ac:dyDescent="0.35">
      <c r="A39" s="10" t="s">
        <v>247</v>
      </c>
      <c r="B39" s="157">
        <v>24814</v>
      </c>
      <c r="C39" s="168">
        <v>25533.605999999996</v>
      </c>
      <c r="D39" s="177">
        <v>719.60599999999613</v>
      </c>
      <c r="E39" s="43">
        <v>2.8999999999999845E-2</v>
      </c>
      <c r="F39" s="183"/>
    </row>
    <row r="40" spans="1:6" ht="14.5" thickBot="1" x14ac:dyDescent="0.35">
      <c r="A40" s="10" t="s">
        <v>248</v>
      </c>
      <c r="B40" s="157">
        <v>4839</v>
      </c>
      <c r="C40" s="168">
        <v>4979.3309999999992</v>
      </c>
      <c r="D40" s="177">
        <v>140.33099999999922</v>
      </c>
      <c r="E40" s="43">
        <v>2.8999999999999838E-2</v>
      </c>
      <c r="F40" s="183"/>
    </row>
    <row r="41" spans="1:6" ht="40.5" customHeight="1" x14ac:dyDescent="0.3">
      <c r="A41" s="244" t="s">
        <v>249</v>
      </c>
      <c r="B41" s="244"/>
      <c r="C41" s="244"/>
      <c r="D41" s="244"/>
      <c r="E41" s="244"/>
    </row>
  </sheetData>
  <mergeCells count="3">
    <mergeCell ref="A24:E24"/>
    <mergeCell ref="A25:E25"/>
    <mergeCell ref="A41:E4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F3CA1-3B29-468F-BF05-EC0111C08AA9}">
  <dimension ref="A1:D39"/>
  <sheetViews>
    <sheetView showGridLines="0" workbookViewId="0">
      <selection activeCell="A4" sqref="A4"/>
    </sheetView>
  </sheetViews>
  <sheetFormatPr defaultColWidth="12.19921875" defaultRowHeight="14" x14ac:dyDescent="0.3"/>
  <cols>
    <col min="1" max="1" width="42.19921875" style="72" customWidth="1"/>
    <col min="2" max="2" width="21.69921875" style="72" customWidth="1"/>
    <col min="3" max="4" width="17.19921875" style="72" customWidth="1"/>
    <col min="5" max="5" width="15.09765625" style="72" customWidth="1"/>
    <col min="6" max="16384" width="12.19921875" style="72"/>
  </cols>
  <sheetData>
    <row r="1" spans="1:4" ht="22.5" x14ac:dyDescent="0.45">
      <c r="A1" s="1" t="s">
        <v>250</v>
      </c>
    </row>
    <row r="2" spans="1:4" ht="22.5" x14ac:dyDescent="0.45">
      <c r="A2" s="1"/>
    </row>
    <row r="3" spans="1:4" ht="20.149999999999999" customHeight="1" x14ac:dyDescent="0.3">
      <c r="A3" s="95" t="s">
        <v>268</v>
      </c>
      <c r="B3" s="95" t="s">
        <v>252</v>
      </c>
    </row>
    <row r="4" spans="1:4" ht="23.5" thickBot="1" x14ac:dyDescent="0.35">
      <c r="A4" s="199" t="s">
        <v>253</v>
      </c>
      <c r="B4" s="6" t="s">
        <v>254</v>
      </c>
      <c r="C4" s="42" t="s">
        <v>6</v>
      </c>
    </row>
    <row r="5" spans="1:4" ht="14.5" thickBot="1" x14ac:dyDescent="0.35">
      <c r="A5" s="200" t="s">
        <v>255</v>
      </c>
      <c r="B5" s="66">
        <v>365</v>
      </c>
      <c r="C5" s="201">
        <v>5.7971014492753624E-2</v>
      </c>
    </row>
    <row r="6" spans="1:4" ht="14.5" thickBot="1" x14ac:dyDescent="0.35">
      <c r="A6" s="200" t="s">
        <v>256</v>
      </c>
      <c r="B6" s="66">
        <v>400</v>
      </c>
      <c r="C6" s="201">
        <v>5.2631578947368418E-2</v>
      </c>
    </row>
    <row r="7" spans="1:4" ht="14.5" thickBot="1" x14ac:dyDescent="0.35">
      <c r="A7" s="200" t="s">
        <v>257</v>
      </c>
      <c r="B7" s="66">
        <v>445</v>
      </c>
      <c r="C7" s="201">
        <v>4.7058823529411764E-2</v>
      </c>
    </row>
    <row r="8" spans="1:4" ht="14.5" thickBot="1" x14ac:dyDescent="0.35">
      <c r="A8" s="200" t="s">
        <v>258</v>
      </c>
      <c r="B8" s="66">
        <v>515</v>
      </c>
      <c r="C8" s="201">
        <v>4.0404040404040407E-2</v>
      </c>
    </row>
    <row r="9" spans="1:4" ht="14.5" thickBot="1" x14ac:dyDescent="0.35">
      <c r="A9" s="200" t="s">
        <v>259</v>
      </c>
      <c r="B9" s="66" t="s">
        <v>260</v>
      </c>
      <c r="C9" s="202" t="s">
        <v>223</v>
      </c>
    </row>
    <row r="10" spans="1:4" ht="46.5" thickBot="1" x14ac:dyDescent="0.35">
      <c r="A10" s="200" t="s">
        <v>261</v>
      </c>
      <c r="B10" s="57" t="s">
        <v>262</v>
      </c>
      <c r="C10" s="202" t="s">
        <v>223</v>
      </c>
    </row>
    <row r="11" spans="1:4" ht="14.5" thickBot="1" x14ac:dyDescent="0.35">
      <c r="A11" s="200" t="s">
        <v>263</v>
      </c>
      <c r="B11" s="203">
        <v>30</v>
      </c>
      <c r="C11" s="202" t="s">
        <v>223</v>
      </c>
    </row>
    <row r="13" spans="1:4" x14ac:dyDescent="0.3">
      <c r="A13" s="188" t="s">
        <v>264</v>
      </c>
    </row>
    <row r="14" spans="1:4" x14ac:dyDescent="0.3">
      <c r="A14" s="188" t="s">
        <v>265</v>
      </c>
    </row>
    <row r="15" spans="1:4" ht="44.5" customHeight="1" x14ac:dyDescent="0.3">
      <c r="A15" s="245" t="s">
        <v>266</v>
      </c>
      <c r="B15" s="245"/>
      <c r="C15" s="245"/>
      <c r="D15" s="245"/>
    </row>
    <row r="16" spans="1:4" x14ac:dyDescent="0.3">
      <c r="A16" s="221"/>
      <c r="B16" s="221"/>
      <c r="C16" s="221"/>
      <c r="D16" s="221"/>
    </row>
    <row r="25" spans="2:3" x14ac:dyDescent="0.3">
      <c r="C25" s="2"/>
    </row>
    <row r="31" spans="2:3" x14ac:dyDescent="0.3">
      <c r="B31" s="2"/>
    </row>
    <row r="32" spans="2:3" x14ac:dyDescent="0.3">
      <c r="B32" s="2"/>
    </row>
    <row r="33" spans="2:2" x14ac:dyDescent="0.3">
      <c r="B33" s="2"/>
    </row>
    <row r="34" spans="2:2" x14ac:dyDescent="0.3">
      <c r="B34" s="2"/>
    </row>
    <row r="35" spans="2:2" x14ac:dyDescent="0.3">
      <c r="B35" s="2"/>
    </row>
    <row r="36" spans="2:2" x14ac:dyDescent="0.3">
      <c r="B36" s="2"/>
    </row>
    <row r="37" spans="2:2" x14ac:dyDescent="0.3">
      <c r="B37" s="2"/>
    </row>
    <row r="38" spans="2:2" x14ac:dyDescent="0.3">
      <c r="B38" s="2"/>
    </row>
    <row r="39" spans="2:2" x14ac:dyDescent="0.3">
      <c r="B39" s="2"/>
    </row>
  </sheetData>
  <mergeCells count="1">
    <mergeCell ref="A15:D15"/>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4DB4D-F199-4B7C-890B-CAD9BAF2AE5B}">
  <dimension ref="A1:G127"/>
  <sheetViews>
    <sheetView showGridLines="0" tabSelected="1" workbookViewId="0">
      <selection activeCell="I20" sqref="I20"/>
    </sheetView>
  </sheetViews>
  <sheetFormatPr defaultColWidth="10.19921875" defaultRowHeight="14" x14ac:dyDescent="0.3"/>
  <cols>
    <col min="1" max="1" width="55.19921875" style="2" customWidth="1"/>
    <col min="2" max="2" width="21.3984375" style="2" customWidth="1"/>
    <col min="3" max="5" width="20.3984375" style="2" customWidth="1"/>
    <col min="6" max="6" width="23.19921875" style="2" customWidth="1"/>
    <col min="7" max="16384" width="10.19921875" style="2"/>
  </cols>
  <sheetData>
    <row r="1" spans="1:5" ht="22.5" x14ac:dyDescent="0.45">
      <c r="A1" s="1" t="s">
        <v>267</v>
      </c>
    </row>
    <row r="3" spans="1:5" x14ac:dyDescent="0.3">
      <c r="A3" s="3" t="s">
        <v>273</v>
      </c>
      <c r="B3" s="3" t="s">
        <v>267</v>
      </c>
    </row>
    <row r="4" spans="1:5" s="72" customFormat="1" ht="14.5" thickBot="1" x14ac:dyDescent="0.35">
      <c r="A4" s="4"/>
      <c r="B4" s="5" t="s">
        <v>19</v>
      </c>
      <c r="C4" s="96" t="s">
        <v>20</v>
      </c>
      <c r="D4" s="5" t="s">
        <v>21</v>
      </c>
      <c r="E4" s="5" t="s">
        <v>22</v>
      </c>
    </row>
    <row r="5" spans="1:5" ht="14.5" thickBot="1" x14ac:dyDescent="0.35">
      <c r="A5" s="200" t="s">
        <v>269</v>
      </c>
      <c r="B5" s="157">
        <v>17600</v>
      </c>
      <c r="C5" s="204">
        <v>18450</v>
      </c>
      <c r="D5" s="177">
        <v>850</v>
      </c>
      <c r="E5" s="43">
        <v>4.8295454545454544E-2</v>
      </c>
    </row>
    <row r="6" spans="1:5" ht="14.5" thickBot="1" x14ac:dyDescent="0.35">
      <c r="A6" s="200" t="s">
        <v>270</v>
      </c>
      <c r="B6" s="157">
        <v>11250</v>
      </c>
      <c r="C6" s="204">
        <v>9500</v>
      </c>
      <c r="D6" s="177">
        <v>-1700</v>
      </c>
      <c r="E6" s="43">
        <v>-0.156</v>
      </c>
    </row>
    <row r="7" spans="1:5" ht="14.5" thickBot="1" x14ac:dyDescent="0.35">
      <c r="A7" s="200" t="s">
        <v>271</v>
      </c>
      <c r="B7" s="56">
        <v>1000</v>
      </c>
      <c r="C7" s="204">
        <v>1050</v>
      </c>
      <c r="D7" s="177">
        <v>50</v>
      </c>
      <c r="E7" s="43">
        <v>0.05</v>
      </c>
    </row>
    <row r="8" spans="1:5" ht="14.5" thickBot="1" x14ac:dyDescent="0.35">
      <c r="A8" s="200" t="s">
        <v>272</v>
      </c>
      <c r="B8" s="157">
        <v>6500</v>
      </c>
      <c r="C8" s="204">
        <v>6800</v>
      </c>
      <c r="D8" s="177">
        <v>300</v>
      </c>
      <c r="E8" s="43">
        <v>4.5999999999999999E-2</v>
      </c>
    </row>
    <row r="10" spans="1:5" x14ac:dyDescent="0.3">
      <c r="A10" s="3" t="s">
        <v>279</v>
      </c>
      <c r="B10" s="3" t="s">
        <v>274</v>
      </c>
    </row>
    <row r="11" spans="1:5" s="72" customFormat="1" ht="14.5" thickBot="1" x14ac:dyDescent="0.35">
      <c r="A11" s="4"/>
      <c r="B11" s="5" t="s">
        <v>19</v>
      </c>
      <c r="C11" s="96" t="s">
        <v>20</v>
      </c>
      <c r="D11" s="5" t="s">
        <v>21</v>
      </c>
      <c r="E11" s="5" t="s">
        <v>22</v>
      </c>
    </row>
    <row r="12" spans="1:5" ht="14.5" thickBot="1" x14ac:dyDescent="0.35">
      <c r="A12" s="200" t="s">
        <v>275</v>
      </c>
      <c r="B12" s="56">
        <v>560</v>
      </c>
      <c r="C12" s="205">
        <v>585</v>
      </c>
      <c r="D12" s="177">
        <v>25</v>
      </c>
      <c r="E12" s="43">
        <v>4.4642857142857144E-2</v>
      </c>
    </row>
    <row r="13" spans="1:5" ht="14.5" thickBot="1" x14ac:dyDescent="0.35">
      <c r="A13" s="200" t="s">
        <v>276</v>
      </c>
      <c r="B13" s="56">
        <v>470</v>
      </c>
      <c r="C13" s="205">
        <v>490</v>
      </c>
      <c r="D13" s="177">
        <v>20</v>
      </c>
      <c r="E13" s="43">
        <v>4.2553191489361701E-2</v>
      </c>
    </row>
    <row r="14" spans="1:5" ht="14.5" thickBot="1" x14ac:dyDescent="0.35">
      <c r="A14" s="200" t="s">
        <v>277</v>
      </c>
      <c r="B14" s="56">
        <v>370</v>
      </c>
      <c r="C14" s="205">
        <v>390</v>
      </c>
      <c r="D14" s="177">
        <v>20</v>
      </c>
      <c r="E14" s="43">
        <v>5.4054054054054057E-2</v>
      </c>
    </row>
    <row r="15" spans="1:5" ht="14.5" thickBot="1" x14ac:dyDescent="0.35">
      <c r="A15" s="200" t="s">
        <v>278</v>
      </c>
      <c r="B15" s="56">
        <v>340</v>
      </c>
      <c r="C15" s="205">
        <v>355</v>
      </c>
      <c r="D15" s="177">
        <v>15</v>
      </c>
      <c r="E15" s="43">
        <v>4.4117647058823532E-2</v>
      </c>
    </row>
    <row r="16" spans="1:5" ht="14.5" thickBot="1" x14ac:dyDescent="0.35">
      <c r="A16" s="200" t="s">
        <v>255</v>
      </c>
      <c r="B16" s="56">
        <v>320</v>
      </c>
      <c r="C16" s="205">
        <v>335</v>
      </c>
      <c r="D16" s="177">
        <v>15</v>
      </c>
      <c r="E16" s="43">
        <v>4.6875E-2</v>
      </c>
    </row>
    <row r="17" spans="1:5" ht="14.5" thickBot="1" x14ac:dyDescent="0.35">
      <c r="A17" s="200" t="s">
        <v>481</v>
      </c>
      <c r="B17" s="56">
        <v>270</v>
      </c>
      <c r="C17" s="206">
        <v>285</v>
      </c>
      <c r="D17" s="177">
        <v>15</v>
      </c>
      <c r="E17" s="43">
        <v>5.5555555555555552E-2</v>
      </c>
    </row>
    <row r="19" spans="1:5" x14ac:dyDescent="0.3">
      <c r="A19" s="3" t="s">
        <v>315</v>
      </c>
      <c r="B19" s="3" t="s">
        <v>280</v>
      </c>
      <c r="C19" s="151"/>
    </row>
    <row r="20" spans="1:5" s="72" customFormat="1" ht="14.5" thickBot="1" x14ac:dyDescent="0.35">
      <c r="A20" s="4"/>
      <c r="B20" s="5" t="s">
        <v>19</v>
      </c>
      <c r="C20" s="141" t="s">
        <v>20</v>
      </c>
      <c r="D20" s="5" t="s">
        <v>21</v>
      </c>
      <c r="E20" s="5" t="s">
        <v>22</v>
      </c>
    </row>
    <row r="21" spans="1:5" ht="14.5" thickBot="1" x14ac:dyDescent="0.35">
      <c r="A21" s="10" t="s">
        <v>281</v>
      </c>
      <c r="B21" s="157">
        <v>41800</v>
      </c>
      <c r="C21" s="102">
        <v>46000</v>
      </c>
      <c r="D21" s="177">
        <v>4200</v>
      </c>
      <c r="E21" s="225">
        <v>0.1004784688995215</v>
      </c>
    </row>
    <row r="22" spans="1:5" ht="14.5" thickBot="1" x14ac:dyDescent="0.35">
      <c r="A22" s="10" t="s">
        <v>282</v>
      </c>
      <c r="B22" s="157">
        <v>54850</v>
      </c>
      <c r="C22" s="102">
        <v>61750</v>
      </c>
      <c r="D22" s="177">
        <v>6900</v>
      </c>
      <c r="E22" s="225">
        <v>0.12579762989972654</v>
      </c>
    </row>
    <row r="23" spans="1:5" ht="14.5" thickBot="1" x14ac:dyDescent="0.35">
      <c r="A23" s="10" t="s">
        <v>283</v>
      </c>
      <c r="B23" s="157">
        <v>40100</v>
      </c>
      <c r="C23" s="102">
        <v>42100</v>
      </c>
      <c r="D23" s="177">
        <v>2000</v>
      </c>
      <c r="E23" s="225">
        <v>4.9875311720698257E-2</v>
      </c>
    </row>
    <row r="24" spans="1:5" ht="14.5" thickBot="1" x14ac:dyDescent="0.35">
      <c r="A24" s="10" t="s">
        <v>284</v>
      </c>
      <c r="B24" s="157">
        <v>31250</v>
      </c>
      <c r="C24" s="168" t="s">
        <v>102</v>
      </c>
      <c r="D24" s="157"/>
      <c r="E24" s="226"/>
    </row>
    <row r="25" spans="1:5" ht="14.5" thickBot="1" x14ac:dyDescent="0.35">
      <c r="A25" s="10" t="s">
        <v>285</v>
      </c>
      <c r="B25" s="157">
        <v>43300</v>
      </c>
      <c r="C25" s="168" t="s">
        <v>102</v>
      </c>
      <c r="D25" s="157"/>
      <c r="E25" s="226"/>
    </row>
    <row r="26" spans="1:5" ht="14.5" thickBot="1" x14ac:dyDescent="0.35">
      <c r="A26" s="10" t="s">
        <v>286</v>
      </c>
      <c r="B26" s="157">
        <v>41950</v>
      </c>
      <c r="C26" s="168">
        <v>44050</v>
      </c>
      <c r="D26" s="177">
        <v>2100</v>
      </c>
      <c r="E26" s="225">
        <v>5.0059594755661463E-2</v>
      </c>
    </row>
    <row r="27" spans="1:5" ht="14.5" thickBot="1" x14ac:dyDescent="0.35">
      <c r="A27" s="10" t="s">
        <v>287</v>
      </c>
      <c r="B27" s="157">
        <v>29200</v>
      </c>
      <c r="C27" s="168">
        <v>30650</v>
      </c>
      <c r="D27" s="177">
        <v>1450</v>
      </c>
      <c r="E27" s="225">
        <v>4.9657534246575263E-2</v>
      </c>
    </row>
    <row r="28" spans="1:5" ht="14.5" thickBot="1" x14ac:dyDescent="0.35">
      <c r="A28" s="10" t="s">
        <v>288</v>
      </c>
      <c r="B28" s="157">
        <v>13250</v>
      </c>
      <c r="C28" s="168">
        <v>13950</v>
      </c>
      <c r="D28" s="177">
        <v>700</v>
      </c>
      <c r="E28" s="225">
        <v>5.2830188679245271E-2</v>
      </c>
    </row>
    <row r="29" spans="1:5" ht="14.5" thickBot="1" x14ac:dyDescent="0.35">
      <c r="A29" s="10" t="s">
        <v>289</v>
      </c>
      <c r="B29" s="157">
        <v>21750</v>
      </c>
      <c r="C29" s="168">
        <v>22850</v>
      </c>
      <c r="D29" s="177">
        <v>1100</v>
      </c>
      <c r="E29" s="225">
        <v>5.0574712643678188E-2</v>
      </c>
    </row>
    <row r="30" spans="1:5" ht="14.5" thickBot="1" x14ac:dyDescent="0.35">
      <c r="A30" s="10" t="s">
        <v>290</v>
      </c>
      <c r="B30" s="157">
        <v>60800</v>
      </c>
      <c r="C30" s="168">
        <v>63850</v>
      </c>
      <c r="D30" s="177">
        <v>3050</v>
      </c>
      <c r="E30" s="225">
        <v>5.016447368421062E-2</v>
      </c>
    </row>
    <row r="31" spans="1:5" ht="14.5" thickBot="1" x14ac:dyDescent="0.35">
      <c r="A31" s="10" t="s">
        <v>291</v>
      </c>
      <c r="B31" s="157">
        <v>22450</v>
      </c>
      <c r="C31" s="168">
        <v>23600</v>
      </c>
      <c r="D31" s="177">
        <v>1150</v>
      </c>
      <c r="E31" s="225">
        <v>5.1224944320712673E-2</v>
      </c>
    </row>
    <row r="32" spans="1:5" ht="14.5" thickBot="1" x14ac:dyDescent="0.35">
      <c r="A32" s="10" t="s">
        <v>292</v>
      </c>
      <c r="B32" s="157">
        <v>16300</v>
      </c>
      <c r="C32" s="168">
        <v>17150</v>
      </c>
      <c r="D32" s="177">
        <v>850</v>
      </c>
      <c r="E32" s="225">
        <v>5.2147239263803602E-2</v>
      </c>
    </row>
    <row r="33" spans="1:5" ht="14.5" thickBot="1" x14ac:dyDescent="0.35">
      <c r="A33" s="10" t="s">
        <v>293</v>
      </c>
      <c r="B33" s="157">
        <v>14950</v>
      </c>
      <c r="C33" s="168">
        <v>12600</v>
      </c>
      <c r="D33" s="177">
        <v>-2350</v>
      </c>
      <c r="E33" s="225">
        <v>-0.15719063545150502</v>
      </c>
    </row>
    <row r="34" spans="1:5" ht="14.5" thickBot="1" x14ac:dyDescent="0.35">
      <c r="A34" s="10" t="s">
        <v>294</v>
      </c>
      <c r="B34" s="157">
        <v>11250</v>
      </c>
      <c r="C34" s="168">
        <v>9500</v>
      </c>
      <c r="D34" s="177">
        <v>-1750</v>
      </c>
      <c r="E34" s="225">
        <v>-0.15555555555555556</v>
      </c>
    </row>
    <row r="35" spans="1:5" ht="14.5" thickBot="1" x14ac:dyDescent="0.35">
      <c r="A35" s="10" t="s">
        <v>295</v>
      </c>
      <c r="B35" s="157">
        <v>10200</v>
      </c>
      <c r="C35" s="168">
        <v>10750</v>
      </c>
      <c r="D35" s="177">
        <v>550</v>
      </c>
      <c r="E35" s="225">
        <v>5.3921568627451011E-2</v>
      </c>
    </row>
    <row r="36" spans="1:5" ht="14.5" thickBot="1" x14ac:dyDescent="0.35">
      <c r="A36" s="7" t="s">
        <v>296</v>
      </c>
      <c r="B36" s="160"/>
      <c r="C36" s="57"/>
      <c r="D36" s="56"/>
      <c r="E36" s="226"/>
    </row>
    <row r="37" spans="1:5" ht="25" thickBot="1" x14ac:dyDescent="0.35">
      <c r="A37" s="10" t="s">
        <v>297</v>
      </c>
      <c r="B37" s="157">
        <v>13600</v>
      </c>
      <c r="C37" s="168">
        <v>14300</v>
      </c>
      <c r="D37" s="177">
        <v>700</v>
      </c>
      <c r="E37" s="225">
        <v>5.1470588235294157E-2</v>
      </c>
    </row>
    <row r="38" spans="1:5" ht="25" thickBot="1" x14ac:dyDescent="0.35">
      <c r="A38" s="10" t="s">
        <v>298</v>
      </c>
      <c r="B38" s="157">
        <v>13600</v>
      </c>
      <c r="C38" s="168">
        <v>14300</v>
      </c>
      <c r="D38" s="177">
        <v>700</v>
      </c>
      <c r="E38" s="225">
        <v>5.1470588235294157E-2</v>
      </c>
    </row>
    <row r="39" spans="1:5" ht="35" thickBot="1" x14ac:dyDescent="0.35">
      <c r="A39" s="10" t="s">
        <v>299</v>
      </c>
      <c r="B39" s="157">
        <v>5800</v>
      </c>
      <c r="C39" s="168">
        <v>6100</v>
      </c>
      <c r="D39" s="177">
        <v>300</v>
      </c>
      <c r="E39" s="225">
        <v>5.1724137931034475E-2</v>
      </c>
    </row>
    <row r="40" spans="1:5" ht="14.5" thickBot="1" x14ac:dyDescent="0.35">
      <c r="A40" s="7" t="s">
        <v>300</v>
      </c>
      <c r="B40" s="160"/>
      <c r="C40" s="57"/>
      <c r="D40" s="177"/>
      <c r="E40" s="225"/>
    </row>
    <row r="41" spans="1:5" ht="14.5" thickBot="1" x14ac:dyDescent="0.35">
      <c r="A41" s="10" t="s">
        <v>301</v>
      </c>
      <c r="B41" s="157">
        <v>20250</v>
      </c>
      <c r="C41" s="168">
        <v>21300</v>
      </c>
      <c r="D41" s="177">
        <v>1050</v>
      </c>
      <c r="E41" s="225">
        <v>5.1851851851851816E-2</v>
      </c>
    </row>
    <row r="42" spans="1:5" ht="36.5" thickBot="1" x14ac:dyDescent="0.35">
      <c r="A42" s="10" t="s">
        <v>302</v>
      </c>
      <c r="B42" s="157">
        <v>12650</v>
      </c>
      <c r="C42" s="168">
        <v>13300</v>
      </c>
      <c r="D42" s="177">
        <v>650</v>
      </c>
      <c r="E42" s="225">
        <v>5.1383399209486091E-2</v>
      </c>
    </row>
    <row r="43" spans="1:5" ht="35" thickBot="1" x14ac:dyDescent="0.35">
      <c r="A43" s="10" t="s">
        <v>303</v>
      </c>
      <c r="B43" s="157">
        <v>2550</v>
      </c>
      <c r="C43" s="168">
        <v>2700</v>
      </c>
      <c r="D43" s="177">
        <v>150</v>
      </c>
      <c r="E43" s="225">
        <v>5.8823529411764719E-2</v>
      </c>
    </row>
    <row r="44" spans="1:5" ht="23.5" thickBot="1" x14ac:dyDescent="0.35">
      <c r="A44" s="10" t="s">
        <v>304</v>
      </c>
      <c r="B44" s="157">
        <v>2550</v>
      </c>
      <c r="C44" s="168">
        <v>2700</v>
      </c>
      <c r="D44" s="177">
        <v>150</v>
      </c>
      <c r="E44" s="225">
        <v>5.8823529411764719E-2</v>
      </c>
    </row>
    <row r="45" spans="1:5" ht="14.5" thickBot="1" x14ac:dyDescent="0.35">
      <c r="A45" s="7" t="s">
        <v>305</v>
      </c>
      <c r="B45" s="160"/>
      <c r="C45" s="57"/>
      <c r="D45" s="177"/>
      <c r="E45" s="225"/>
    </row>
    <row r="46" spans="1:5" ht="23.5" thickBot="1" x14ac:dyDescent="0.35">
      <c r="A46" s="10" t="s">
        <v>306</v>
      </c>
      <c r="B46" s="157">
        <v>6050</v>
      </c>
      <c r="C46" s="168">
        <v>6400</v>
      </c>
      <c r="D46" s="177">
        <v>350</v>
      </c>
      <c r="E46" s="225">
        <v>5.7851239669421517E-2</v>
      </c>
    </row>
    <row r="47" spans="1:5" ht="23.5" thickBot="1" x14ac:dyDescent="0.35">
      <c r="A47" s="10" t="s">
        <v>307</v>
      </c>
      <c r="B47" s="157">
        <v>3050</v>
      </c>
      <c r="C47" s="168">
        <v>3250</v>
      </c>
      <c r="D47" s="177">
        <v>200</v>
      </c>
      <c r="E47" s="225">
        <v>6.5573770491803351E-2</v>
      </c>
    </row>
    <row r="48" spans="1:5" ht="14.5" thickBot="1" x14ac:dyDescent="0.35">
      <c r="A48" s="7" t="s">
        <v>308</v>
      </c>
      <c r="B48" s="160"/>
      <c r="C48" s="57"/>
      <c r="D48" s="177"/>
      <c r="E48" s="225"/>
    </row>
    <row r="49" spans="1:7" ht="23.5" thickBot="1" x14ac:dyDescent="0.35">
      <c r="A49" s="10" t="s">
        <v>309</v>
      </c>
      <c r="B49" s="157">
        <v>13850</v>
      </c>
      <c r="C49" s="168">
        <v>14550</v>
      </c>
      <c r="D49" s="177">
        <v>700</v>
      </c>
      <c r="E49" s="225">
        <v>5.0541516245487417E-2</v>
      </c>
    </row>
    <row r="50" spans="1:7" ht="23.5" thickBot="1" x14ac:dyDescent="0.35">
      <c r="A50" s="10" t="s">
        <v>310</v>
      </c>
      <c r="B50" s="157">
        <v>9100</v>
      </c>
      <c r="C50" s="168">
        <v>9550</v>
      </c>
      <c r="D50" s="177">
        <v>450</v>
      </c>
      <c r="E50" s="225">
        <v>4.9450549450549497E-2</v>
      </c>
    </row>
    <row r="51" spans="1:7" x14ac:dyDescent="0.3">
      <c r="A51" s="207" t="s">
        <v>311</v>
      </c>
    </row>
    <row r="52" spans="1:7" x14ac:dyDescent="0.3">
      <c r="A52" s="207" t="s">
        <v>312</v>
      </c>
    </row>
    <row r="53" spans="1:7" x14ac:dyDescent="0.3">
      <c r="A53" s="207" t="s">
        <v>313</v>
      </c>
    </row>
    <row r="54" spans="1:7" x14ac:dyDescent="0.3">
      <c r="A54" s="207" t="s">
        <v>314</v>
      </c>
    </row>
    <row r="56" spans="1:7" s="72" customFormat="1" ht="20.149999999999999" customHeight="1" x14ac:dyDescent="0.3">
      <c r="A56" s="175" t="s">
        <v>324</v>
      </c>
      <c r="B56" s="175" t="s">
        <v>316</v>
      </c>
    </row>
    <row r="57" spans="1:7" s="72" customFormat="1" ht="14.5" thickBot="1" x14ac:dyDescent="0.35">
      <c r="A57" s="4"/>
      <c r="B57" s="5" t="s">
        <v>19</v>
      </c>
      <c r="C57" s="96" t="s">
        <v>20</v>
      </c>
      <c r="D57" s="5" t="s">
        <v>21</v>
      </c>
      <c r="E57" s="5" t="s">
        <v>22</v>
      </c>
    </row>
    <row r="58" spans="1:7" ht="14.5" thickBot="1" x14ac:dyDescent="0.35">
      <c r="A58" s="10" t="s">
        <v>317</v>
      </c>
      <c r="B58" s="157">
        <v>2800</v>
      </c>
      <c r="C58" s="168">
        <v>2884</v>
      </c>
      <c r="D58" s="177">
        <v>84</v>
      </c>
      <c r="E58" s="225">
        <v>0.03</v>
      </c>
      <c r="G58" s="72"/>
    </row>
    <row r="59" spans="1:7" ht="14.5" thickBot="1" x14ac:dyDescent="0.35">
      <c r="A59" s="10" t="s">
        <v>318</v>
      </c>
      <c r="B59" s="157">
        <v>5150</v>
      </c>
      <c r="C59" s="168">
        <v>5305</v>
      </c>
      <c r="D59" s="177">
        <v>155</v>
      </c>
      <c r="E59" s="225">
        <v>3.0097087378640777E-2</v>
      </c>
    </row>
    <row r="60" spans="1:7" ht="14.5" thickBot="1" x14ac:dyDescent="0.35">
      <c r="A60" s="10" t="s">
        <v>319</v>
      </c>
      <c r="B60" s="157">
        <v>2800</v>
      </c>
      <c r="C60" s="168">
        <v>2884</v>
      </c>
      <c r="D60" s="177">
        <v>84</v>
      </c>
      <c r="E60" s="225">
        <v>0.03</v>
      </c>
    </row>
    <row r="61" spans="1:7" ht="14.5" thickBot="1" x14ac:dyDescent="0.35">
      <c r="A61" s="10" t="s">
        <v>320</v>
      </c>
      <c r="B61" s="157">
        <v>1450</v>
      </c>
      <c r="C61" s="168">
        <v>1494</v>
      </c>
      <c r="D61" s="177">
        <v>44</v>
      </c>
      <c r="E61" s="225">
        <v>3.0344827586206897E-2</v>
      </c>
    </row>
    <row r="62" spans="1:7" ht="14.5" thickBot="1" x14ac:dyDescent="0.35">
      <c r="A62" s="10" t="s">
        <v>321</v>
      </c>
      <c r="B62" s="157">
        <v>12700</v>
      </c>
      <c r="C62" s="168">
        <v>13081</v>
      </c>
      <c r="D62" s="177">
        <v>381</v>
      </c>
      <c r="E62" s="225">
        <v>0.03</v>
      </c>
    </row>
    <row r="63" spans="1:7" ht="35" thickBot="1" x14ac:dyDescent="0.35">
      <c r="A63" s="10" t="s">
        <v>322</v>
      </c>
      <c r="B63" s="56">
        <v>650</v>
      </c>
      <c r="C63" s="222">
        <f>B63*1.03</f>
        <v>669.5</v>
      </c>
      <c r="D63" s="177">
        <f>C63-B63</f>
        <v>19.5</v>
      </c>
      <c r="E63" s="225">
        <f>D63/B63</f>
        <v>0.03</v>
      </c>
    </row>
    <row r="64" spans="1:7" x14ac:dyDescent="0.3">
      <c r="A64" s="207" t="s">
        <v>323</v>
      </c>
    </row>
    <row r="66" spans="1:6" s="72" customFormat="1" ht="20.149999999999999" customHeight="1" x14ac:dyDescent="0.3">
      <c r="A66" s="175" t="s">
        <v>332</v>
      </c>
      <c r="B66" s="175" t="s">
        <v>325</v>
      </c>
    </row>
    <row r="67" spans="1:6" ht="23.5" thickBot="1" x14ac:dyDescent="0.35">
      <c r="A67" s="4"/>
      <c r="B67" s="5" t="s">
        <v>326</v>
      </c>
      <c r="C67" s="96" t="s">
        <v>327</v>
      </c>
    </row>
    <row r="68" spans="1:6" ht="14.5" thickBot="1" x14ac:dyDescent="0.35">
      <c r="A68" s="208"/>
      <c r="B68" s="209"/>
      <c r="C68" s="210"/>
    </row>
    <row r="69" spans="1:6" ht="15" thickTop="1" thickBot="1" x14ac:dyDescent="0.35">
      <c r="A69" s="10" t="s">
        <v>328</v>
      </c>
      <c r="B69" s="157">
        <v>2000</v>
      </c>
      <c r="C69" s="168">
        <v>2000</v>
      </c>
    </row>
    <row r="70" spans="1:6" ht="14.5" thickBot="1" x14ac:dyDescent="0.35">
      <c r="A70" s="10" t="s">
        <v>329</v>
      </c>
      <c r="B70" s="157">
        <v>5000</v>
      </c>
      <c r="C70" s="168">
        <v>5000</v>
      </c>
    </row>
    <row r="71" spans="1:6" ht="14.5" thickBot="1" x14ac:dyDescent="0.35">
      <c r="A71" s="10" t="s">
        <v>330</v>
      </c>
      <c r="B71" s="157">
        <v>5000</v>
      </c>
      <c r="C71" s="168">
        <v>5000</v>
      </c>
    </row>
    <row r="72" spans="1:6" ht="24.65" customHeight="1" thickBot="1" x14ac:dyDescent="0.35">
      <c r="A72" s="10" t="s">
        <v>331</v>
      </c>
      <c r="B72" s="247" t="s">
        <v>478</v>
      </c>
      <c r="C72" s="247"/>
    </row>
    <row r="74" spans="1:6" s="72" customFormat="1" ht="20.149999999999999" customHeight="1" x14ac:dyDescent="0.3">
      <c r="A74" s="175" t="s">
        <v>359</v>
      </c>
      <c r="B74" s="175" t="s">
        <v>333</v>
      </c>
    </row>
    <row r="75" spans="1:6" ht="23.5" thickBot="1" x14ac:dyDescent="0.35">
      <c r="A75" s="4"/>
      <c r="B75" s="180" t="s">
        <v>334</v>
      </c>
      <c r="C75" s="5" t="s">
        <v>335</v>
      </c>
      <c r="D75" s="5" t="s">
        <v>336</v>
      </c>
      <c r="E75" s="5" t="s">
        <v>337</v>
      </c>
      <c r="F75" s="5" t="s">
        <v>6</v>
      </c>
    </row>
    <row r="76" spans="1:6" ht="23.5" thickBot="1" x14ac:dyDescent="0.35">
      <c r="A76" s="248" t="s">
        <v>338</v>
      </c>
      <c r="B76" s="211" t="s">
        <v>339</v>
      </c>
      <c r="C76" s="212">
        <v>33300</v>
      </c>
      <c r="D76" s="168">
        <v>35000</v>
      </c>
      <c r="E76" s="177">
        <v>1700</v>
      </c>
      <c r="F76" s="225">
        <v>5.1051051051051122E-2</v>
      </c>
    </row>
    <row r="77" spans="1:6" ht="14.5" thickBot="1" x14ac:dyDescent="0.35">
      <c r="A77" s="249"/>
      <c r="B77" s="211" t="s">
        <v>340</v>
      </c>
      <c r="C77" s="212">
        <v>19700</v>
      </c>
      <c r="D77" s="168">
        <v>20700</v>
      </c>
      <c r="E77" s="177">
        <v>1000</v>
      </c>
      <c r="F77" s="225">
        <v>5.0761421319796884E-2</v>
      </c>
    </row>
    <row r="78" spans="1:6" ht="14.5" thickBot="1" x14ac:dyDescent="0.35">
      <c r="A78" s="250" t="s">
        <v>341</v>
      </c>
      <c r="B78" s="211" t="s">
        <v>342</v>
      </c>
      <c r="C78" s="212">
        <v>33300</v>
      </c>
      <c r="D78" s="168">
        <v>35000</v>
      </c>
      <c r="E78" s="177">
        <v>1700</v>
      </c>
      <c r="F78" s="225">
        <v>5.1051051051051122E-2</v>
      </c>
    </row>
    <row r="79" spans="1:6" ht="14.5" thickBot="1" x14ac:dyDescent="0.35">
      <c r="A79" s="249"/>
      <c r="B79" s="211" t="s">
        <v>343</v>
      </c>
      <c r="C79" s="212">
        <v>32600</v>
      </c>
      <c r="D79" s="168">
        <v>34250</v>
      </c>
      <c r="E79" s="177">
        <v>1650</v>
      </c>
      <c r="F79" s="225">
        <v>5.0613496932515378E-2</v>
      </c>
    </row>
    <row r="80" spans="1:6" ht="14.5" thickBot="1" x14ac:dyDescent="0.35">
      <c r="A80" s="250" t="s">
        <v>344</v>
      </c>
      <c r="B80" s="211" t="s">
        <v>342</v>
      </c>
      <c r="C80" s="212">
        <v>40850</v>
      </c>
      <c r="D80" s="168">
        <v>42900</v>
      </c>
      <c r="E80" s="177">
        <v>2050</v>
      </c>
      <c r="F80" s="225">
        <v>5.0183598531211793E-2</v>
      </c>
    </row>
    <row r="81" spans="1:6" ht="14.5" thickBot="1" x14ac:dyDescent="0.35">
      <c r="A81" s="249"/>
      <c r="B81" s="211" t="s">
        <v>343</v>
      </c>
      <c r="C81" s="212">
        <v>39450</v>
      </c>
      <c r="D81" s="168">
        <v>41450</v>
      </c>
      <c r="E81" s="177">
        <v>2000</v>
      </c>
      <c r="F81" s="225">
        <v>5.0697084917617152E-2</v>
      </c>
    </row>
    <row r="82" spans="1:6" ht="14.5" thickBot="1" x14ac:dyDescent="0.35">
      <c r="A82" s="250" t="s">
        <v>345</v>
      </c>
      <c r="B82" s="211" t="s">
        <v>342</v>
      </c>
      <c r="C82" s="212">
        <v>35000</v>
      </c>
      <c r="D82" s="168">
        <v>36750</v>
      </c>
      <c r="E82" s="177">
        <v>1750</v>
      </c>
      <c r="F82" s="225">
        <v>5.0000000000000044E-2</v>
      </c>
    </row>
    <row r="83" spans="1:6" ht="14.5" thickBot="1" x14ac:dyDescent="0.35">
      <c r="A83" s="249"/>
      <c r="B83" s="211" t="s">
        <v>343</v>
      </c>
      <c r="C83" s="212">
        <v>34650</v>
      </c>
      <c r="D83" s="168">
        <v>36400</v>
      </c>
      <c r="E83" s="177">
        <v>1750</v>
      </c>
      <c r="F83" s="225">
        <v>5.0505050505050608E-2</v>
      </c>
    </row>
    <row r="84" spans="1:6" ht="14.5" thickBot="1" x14ac:dyDescent="0.35">
      <c r="A84" s="250" t="s">
        <v>346</v>
      </c>
      <c r="B84" s="211" t="s">
        <v>347</v>
      </c>
      <c r="C84" s="212">
        <v>15382</v>
      </c>
      <c r="D84" s="168">
        <v>15828.078</v>
      </c>
      <c r="E84" s="177">
        <v>446.07799999999952</v>
      </c>
      <c r="F84" s="225">
        <v>2.8999999999999915E-2</v>
      </c>
    </row>
    <row r="85" spans="1:6" ht="23.5" thickBot="1" x14ac:dyDescent="0.35">
      <c r="A85" s="249"/>
      <c r="B85" s="211" t="s">
        <v>348</v>
      </c>
      <c r="C85" s="212">
        <v>3075</v>
      </c>
      <c r="D85" s="168">
        <v>3164.1749999999997</v>
      </c>
      <c r="E85" s="177">
        <v>89.174999999999727</v>
      </c>
      <c r="F85" s="225">
        <v>2.8999999999999915E-2</v>
      </c>
    </row>
    <row r="86" spans="1:6" ht="23.5" thickBot="1" x14ac:dyDescent="0.35">
      <c r="A86" s="250" t="s">
        <v>349</v>
      </c>
      <c r="B86" s="211" t="s">
        <v>339</v>
      </c>
      <c r="C86" s="212">
        <v>23100</v>
      </c>
      <c r="D86" s="168">
        <v>24250</v>
      </c>
      <c r="E86" s="177">
        <v>1150</v>
      </c>
      <c r="F86" s="225">
        <v>4.9783549783549708E-2</v>
      </c>
    </row>
    <row r="87" spans="1:6" ht="23.5" thickBot="1" x14ac:dyDescent="0.35">
      <c r="A87" s="251"/>
      <c r="B87" s="211" t="s">
        <v>350</v>
      </c>
      <c r="C87" s="212">
        <v>23100</v>
      </c>
      <c r="D87" s="168">
        <v>24250</v>
      </c>
      <c r="E87" s="177">
        <v>1150</v>
      </c>
      <c r="F87" s="225">
        <v>4.9783549783549708E-2</v>
      </c>
    </row>
    <row r="88" spans="1:6" ht="23.5" thickBot="1" x14ac:dyDescent="0.35">
      <c r="A88" s="249"/>
      <c r="B88" s="211" t="s">
        <v>351</v>
      </c>
      <c r="C88" s="212">
        <v>22450</v>
      </c>
      <c r="D88" s="168">
        <v>23600</v>
      </c>
      <c r="E88" s="177">
        <v>1150</v>
      </c>
      <c r="F88" s="225">
        <v>5.1224944320712673E-2</v>
      </c>
    </row>
    <row r="89" spans="1:6" ht="23.5" thickBot="1" x14ac:dyDescent="0.35">
      <c r="A89" s="213" t="s">
        <v>352</v>
      </c>
      <c r="B89" s="211" t="s">
        <v>353</v>
      </c>
      <c r="C89" s="212">
        <v>21400</v>
      </c>
      <c r="D89" s="168">
        <v>22500</v>
      </c>
      <c r="E89" s="177">
        <v>1100</v>
      </c>
      <c r="F89" s="225">
        <v>5.1401869158878455E-2</v>
      </c>
    </row>
    <row r="90" spans="1:6" ht="23.5" thickBot="1" x14ac:dyDescent="0.35">
      <c r="A90" s="214"/>
      <c r="B90" s="211" t="s">
        <v>354</v>
      </c>
      <c r="C90" s="212">
        <v>21400</v>
      </c>
      <c r="D90" s="168">
        <v>22500</v>
      </c>
      <c r="E90" s="177">
        <v>1100</v>
      </c>
      <c r="F90" s="225">
        <v>5.1401869158878455E-2</v>
      </c>
    </row>
    <row r="91" spans="1:6" ht="14.5" thickBot="1" x14ac:dyDescent="0.35">
      <c r="A91" s="250" t="s">
        <v>355</v>
      </c>
      <c r="B91" s="211" t="s">
        <v>356</v>
      </c>
      <c r="C91" s="212">
        <v>24800</v>
      </c>
      <c r="D91" s="168">
        <v>26050</v>
      </c>
      <c r="E91" s="177">
        <v>1250</v>
      </c>
      <c r="F91" s="225">
        <v>5.0403225806451513E-2</v>
      </c>
    </row>
    <row r="92" spans="1:6" ht="23.5" thickBot="1" x14ac:dyDescent="0.35">
      <c r="A92" s="249"/>
      <c r="B92" s="211" t="s">
        <v>357</v>
      </c>
      <c r="C92" s="212">
        <v>21750</v>
      </c>
      <c r="D92" s="168">
        <v>22850</v>
      </c>
      <c r="E92" s="177">
        <v>1100</v>
      </c>
      <c r="F92" s="225">
        <v>5.0574712643678188E-2</v>
      </c>
    </row>
    <row r="93" spans="1:6" x14ac:dyDescent="0.3">
      <c r="A93" s="29" t="s">
        <v>358</v>
      </c>
    </row>
    <row r="95" spans="1:6" x14ac:dyDescent="0.3">
      <c r="A95" s="175" t="s">
        <v>384</v>
      </c>
      <c r="B95" s="175" t="s">
        <v>360</v>
      </c>
      <c r="C95" s="72"/>
      <c r="D95" s="72"/>
      <c r="E95" s="72"/>
      <c r="F95" s="72"/>
    </row>
    <row r="96" spans="1:6" ht="14.5" thickBot="1" x14ac:dyDescent="0.35">
      <c r="A96" s="215" t="s">
        <v>361</v>
      </c>
      <c r="B96" s="216"/>
      <c r="C96" s="216"/>
      <c r="D96" s="216"/>
      <c r="E96" s="216"/>
    </row>
    <row r="97" spans="1:6" ht="14.5" thickBot="1" x14ac:dyDescent="0.35">
      <c r="A97" s="252" t="s">
        <v>349</v>
      </c>
      <c r="B97" s="217" t="s">
        <v>362</v>
      </c>
      <c r="C97" s="217"/>
      <c r="D97" s="217"/>
      <c r="E97" s="217"/>
    </row>
    <row r="98" spans="1:6" ht="14.5" thickBot="1" x14ac:dyDescent="0.35">
      <c r="A98" s="253"/>
      <c r="B98" s="217" t="s">
        <v>363</v>
      </c>
      <c r="C98" s="217"/>
      <c r="D98" s="217"/>
      <c r="E98" s="217"/>
    </row>
    <row r="99" spans="1:6" ht="14.5" thickBot="1" x14ac:dyDescent="0.35">
      <c r="A99" s="253"/>
      <c r="B99" s="217" t="s">
        <v>364</v>
      </c>
      <c r="C99" s="217"/>
      <c r="D99" s="217"/>
      <c r="E99" s="217"/>
    </row>
    <row r="100" spans="1:6" ht="14.5" thickBot="1" x14ac:dyDescent="0.35">
      <c r="A100" s="253"/>
      <c r="B100" s="217" t="s">
        <v>365</v>
      </c>
      <c r="C100" s="217"/>
      <c r="D100" s="217"/>
      <c r="E100" s="217"/>
    </row>
    <row r="101" spans="1:6" s="72" customFormat="1" ht="14.5" thickBot="1" x14ac:dyDescent="0.35">
      <c r="A101" s="253"/>
      <c r="B101" s="217" t="s">
        <v>366</v>
      </c>
      <c r="C101" s="217"/>
      <c r="D101" s="217"/>
      <c r="E101" s="217"/>
      <c r="F101" s="2"/>
    </row>
    <row r="102" spans="1:6" ht="14.5" thickBot="1" x14ac:dyDescent="0.35">
      <c r="A102" s="253"/>
      <c r="B102" s="217" t="s">
        <v>367</v>
      </c>
      <c r="C102" s="217"/>
      <c r="D102" s="217"/>
      <c r="E102" s="217"/>
    </row>
    <row r="103" spans="1:6" ht="14.5" thickBot="1" x14ac:dyDescent="0.35">
      <c r="A103" s="253"/>
      <c r="B103" s="217" t="s">
        <v>368</v>
      </c>
      <c r="C103" s="217"/>
      <c r="D103" s="217"/>
      <c r="E103" s="217"/>
    </row>
    <row r="104" spans="1:6" ht="14.5" thickBot="1" x14ac:dyDescent="0.35">
      <c r="A104" s="253"/>
      <c r="B104" s="217" t="s">
        <v>369</v>
      </c>
      <c r="C104" s="217"/>
      <c r="D104" s="217"/>
      <c r="E104" s="217"/>
    </row>
    <row r="105" spans="1:6" ht="14.5" thickBot="1" x14ac:dyDescent="0.35">
      <c r="A105" s="253"/>
      <c r="B105" s="217" t="s">
        <v>370</v>
      </c>
      <c r="C105" s="217"/>
      <c r="D105" s="217"/>
      <c r="E105" s="217"/>
    </row>
    <row r="106" spans="1:6" ht="14.5" thickBot="1" x14ac:dyDescent="0.35">
      <c r="A106" s="253"/>
      <c r="B106" s="217" t="s">
        <v>371</v>
      </c>
      <c r="C106" s="217"/>
      <c r="D106" s="217"/>
      <c r="E106" s="217"/>
    </row>
    <row r="107" spans="1:6" ht="14.5" thickBot="1" x14ac:dyDescent="0.35">
      <c r="A107" s="253"/>
      <c r="B107" s="217" t="s">
        <v>372</v>
      </c>
      <c r="C107" s="217"/>
      <c r="D107" s="217"/>
      <c r="E107" s="217"/>
    </row>
    <row r="108" spans="1:6" ht="14.5" thickBot="1" x14ac:dyDescent="0.35">
      <c r="A108" s="254"/>
      <c r="B108" s="217" t="s">
        <v>373</v>
      </c>
      <c r="C108" s="217"/>
      <c r="D108" s="217"/>
      <c r="E108" s="217"/>
    </row>
    <row r="109" spans="1:6" ht="14.5" thickBot="1" x14ac:dyDescent="0.35">
      <c r="A109" s="10" t="s">
        <v>374</v>
      </c>
      <c r="B109" s="217" t="s">
        <v>375</v>
      </c>
      <c r="C109" s="217"/>
      <c r="D109" s="217"/>
      <c r="E109" s="217"/>
    </row>
    <row r="110" spans="1:6" ht="14.5" thickBot="1" x14ac:dyDescent="0.35">
      <c r="A110" s="10" t="s">
        <v>376</v>
      </c>
      <c r="B110" s="217" t="s">
        <v>377</v>
      </c>
      <c r="C110" s="217"/>
      <c r="D110" s="217"/>
      <c r="E110" s="217"/>
    </row>
    <row r="111" spans="1:6" ht="14.5" thickBot="1" x14ac:dyDescent="0.35">
      <c r="A111" s="255" t="s">
        <v>378</v>
      </c>
      <c r="B111" s="217" t="s">
        <v>375</v>
      </c>
      <c r="C111" s="217"/>
      <c r="D111" s="217"/>
      <c r="E111" s="217"/>
    </row>
    <row r="112" spans="1:6" ht="14.5" thickBot="1" x14ac:dyDescent="0.35">
      <c r="A112" s="253"/>
      <c r="B112" s="217" t="s">
        <v>379</v>
      </c>
      <c r="C112" s="217"/>
      <c r="D112" s="217"/>
      <c r="E112" s="217"/>
    </row>
    <row r="113" spans="1:6" ht="14.5" thickBot="1" x14ac:dyDescent="0.35">
      <c r="A113" s="254"/>
      <c r="B113" s="217" t="s">
        <v>380</v>
      </c>
      <c r="C113" s="217"/>
      <c r="D113" s="217"/>
      <c r="E113" s="217"/>
    </row>
    <row r="114" spans="1:6" ht="14.5" thickBot="1" x14ac:dyDescent="0.35">
      <c r="A114" s="255" t="s">
        <v>381</v>
      </c>
      <c r="B114" s="217" t="s">
        <v>377</v>
      </c>
      <c r="C114" s="217"/>
      <c r="D114" s="217"/>
      <c r="E114" s="217"/>
    </row>
    <row r="115" spans="1:6" ht="14.5" thickBot="1" x14ac:dyDescent="0.35">
      <c r="A115" s="254"/>
      <c r="B115" s="217" t="s">
        <v>382</v>
      </c>
      <c r="C115" s="217"/>
      <c r="D115" s="217"/>
      <c r="E115" s="217"/>
    </row>
    <row r="116" spans="1:6" ht="35.5" customHeight="1" x14ac:dyDescent="0.3">
      <c r="A116" s="246" t="s">
        <v>383</v>
      </c>
      <c r="B116" s="246"/>
      <c r="C116" s="246"/>
      <c r="D116" s="246"/>
      <c r="E116" s="246"/>
    </row>
    <row r="118" spans="1:6" x14ac:dyDescent="0.3">
      <c r="A118" s="175" t="s">
        <v>479</v>
      </c>
      <c r="B118" s="175" t="s">
        <v>385</v>
      </c>
      <c r="C118" s="72"/>
      <c r="D118" s="72"/>
      <c r="E118" s="72"/>
      <c r="F118" s="72"/>
    </row>
    <row r="119" spans="1:6" ht="23.5" thickBot="1" x14ac:dyDescent="0.35">
      <c r="A119" s="4"/>
      <c r="B119" s="5" t="s">
        <v>326</v>
      </c>
      <c r="C119" s="96" t="s">
        <v>327</v>
      </c>
      <c r="D119" s="5" t="s">
        <v>337</v>
      </c>
      <c r="E119" s="5" t="s">
        <v>6</v>
      </c>
    </row>
    <row r="120" spans="1:6" ht="14.5" thickBot="1" x14ac:dyDescent="0.35">
      <c r="A120" s="171" t="s">
        <v>386</v>
      </c>
      <c r="B120" s="160"/>
      <c r="C120" s="161"/>
      <c r="D120" s="218"/>
      <c r="E120" s="160"/>
    </row>
    <row r="121" spans="1:6" ht="14.5" thickBot="1" x14ac:dyDescent="0.35">
      <c r="A121" s="10" t="s">
        <v>387</v>
      </c>
      <c r="B121" s="56">
        <v>7.47</v>
      </c>
      <c r="C121" s="164">
        <v>11.580225084050738</v>
      </c>
      <c r="D121" s="219">
        <v>4.1102250840507386</v>
      </c>
      <c r="E121" s="43">
        <v>0.5502309349465514</v>
      </c>
    </row>
    <row r="122" spans="1:6" ht="14.5" thickBot="1" x14ac:dyDescent="0.35">
      <c r="A122" s="10" t="s">
        <v>388</v>
      </c>
      <c r="B122" s="56">
        <v>10.7</v>
      </c>
      <c r="C122" s="164">
        <v>10.818552916666667</v>
      </c>
      <c r="D122" s="179">
        <v>0.11855291666666723</v>
      </c>
      <c r="E122" s="43">
        <v>1.1079711838006283E-2</v>
      </c>
    </row>
    <row r="123" spans="1:6" s="72" customFormat="1" ht="20.149999999999999" customHeight="1" thickBot="1" x14ac:dyDescent="0.35">
      <c r="A123" s="10" t="s">
        <v>389</v>
      </c>
      <c r="B123" s="56">
        <v>1.3429999999999999E-2</v>
      </c>
      <c r="C123" s="57">
        <v>2.0580000000000001E-2</v>
      </c>
      <c r="D123" s="178">
        <v>7.1500000000000018E-3</v>
      </c>
      <c r="E123" s="43">
        <v>0.53239017125837695</v>
      </c>
      <c r="F123" s="2"/>
    </row>
    <row r="124" spans="1:6" ht="14.5" thickBot="1" x14ac:dyDescent="0.35">
      <c r="A124" s="171" t="s">
        <v>390</v>
      </c>
      <c r="B124" s="160"/>
      <c r="C124" s="161"/>
      <c r="D124" s="160"/>
      <c r="E124" s="160"/>
    </row>
    <row r="125" spans="1:6" ht="14.5" thickBot="1" x14ac:dyDescent="0.35">
      <c r="A125" s="10" t="s">
        <v>387</v>
      </c>
      <c r="B125" s="56">
        <v>2.74</v>
      </c>
      <c r="C125" s="164">
        <v>3.7003769320699997</v>
      </c>
      <c r="D125" s="179">
        <v>0.96037693206999952</v>
      </c>
      <c r="E125" s="43">
        <v>0.35</v>
      </c>
    </row>
    <row r="126" spans="1:6" ht="14.5" thickBot="1" x14ac:dyDescent="0.35">
      <c r="A126" s="10" t="s">
        <v>155</v>
      </c>
      <c r="B126" s="56">
        <v>4.87</v>
      </c>
      <c r="C126" s="164">
        <v>4.9333866666666664</v>
      </c>
      <c r="D126" s="179">
        <v>6.3386666666666258E-2</v>
      </c>
      <c r="E126" s="43">
        <v>1.2E-2</v>
      </c>
    </row>
    <row r="127" spans="1:6" ht="14.5" thickBot="1" x14ac:dyDescent="0.35">
      <c r="A127" s="10" t="s">
        <v>391</v>
      </c>
      <c r="B127" s="56">
        <v>4.6789999999999998E-2</v>
      </c>
      <c r="C127" s="57">
        <v>6.2509999999999996E-2</v>
      </c>
      <c r="D127" s="178">
        <v>1.5719999999999998E-2</v>
      </c>
      <c r="E127" s="43">
        <v>0.33596922419320363</v>
      </c>
    </row>
  </sheetData>
  <mergeCells count="12">
    <mergeCell ref="A116:E116"/>
    <mergeCell ref="B72:C72"/>
    <mergeCell ref="A76:A77"/>
    <mergeCell ref="A78:A79"/>
    <mergeCell ref="A80:A81"/>
    <mergeCell ref="A82:A83"/>
    <mergeCell ref="A84:A85"/>
    <mergeCell ref="A86:A88"/>
    <mergeCell ref="A91:A92"/>
    <mergeCell ref="A97:A108"/>
    <mergeCell ref="A111:A113"/>
    <mergeCell ref="A114:A11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89C30-DCA5-48F3-A551-AC9CB63272D2}">
  <dimension ref="A1:E116"/>
  <sheetViews>
    <sheetView showGridLines="0" topLeftCell="A73" zoomScaleNormal="100" workbookViewId="0">
      <selection activeCell="E47" sqref="E47"/>
    </sheetView>
  </sheetViews>
  <sheetFormatPr defaultColWidth="10.19921875" defaultRowHeight="14" x14ac:dyDescent="0.3"/>
  <cols>
    <col min="1" max="1" width="47.8984375" style="2" customWidth="1"/>
    <col min="2" max="5" width="23.8984375" style="2" customWidth="1"/>
    <col min="6" max="16384" width="10.19921875" style="2"/>
  </cols>
  <sheetData>
    <row r="1" spans="1:4" ht="22.5" x14ac:dyDescent="0.45">
      <c r="A1" s="1" t="s">
        <v>392</v>
      </c>
    </row>
    <row r="3" spans="1:4" x14ac:dyDescent="0.3">
      <c r="A3" s="3" t="s">
        <v>393</v>
      </c>
      <c r="B3" s="3" t="s">
        <v>394</v>
      </c>
    </row>
    <row r="4" spans="1:4" ht="23.5" thickBot="1" x14ac:dyDescent="0.35">
      <c r="A4" s="4"/>
      <c r="B4" s="5" t="s">
        <v>3</v>
      </c>
      <c r="C4" s="6" t="s">
        <v>4</v>
      </c>
      <c r="D4" s="5" t="s">
        <v>5</v>
      </c>
    </row>
    <row r="5" spans="1:4" ht="14.5" thickBot="1" x14ac:dyDescent="0.35">
      <c r="A5" s="7" t="s">
        <v>395</v>
      </c>
      <c r="B5" s="8"/>
      <c r="C5" s="9"/>
      <c r="D5" s="8"/>
    </row>
    <row r="6" spans="1:4" ht="14.5" thickBot="1" x14ac:dyDescent="0.35">
      <c r="A6" s="10" t="s">
        <v>396</v>
      </c>
      <c r="B6" s="11">
        <v>538.72</v>
      </c>
      <c r="C6" s="12">
        <v>602.80439871939961</v>
      </c>
      <c r="D6" s="11">
        <v>64.084398719399587</v>
      </c>
    </row>
    <row r="7" spans="1:4" ht="14.5" thickBot="1" x14ac:dyDescent="0.35">
      <c r="A7" s="10" t="s">
        <v>397</v>
      </c>
      <c r="B7" s="11">
        <v>208.94000000000017</v>
      </c>
      <c r="C7" s="12">
        <v>191.10041490110018</v>
      </c>
      <c r="D7" s="11">
        <v>-17.839585098899988</v>
      </c>
    </row>
    <row r="8" spans="1:4" ht="14.5" thickBot="1" x14ac:dyDescent="0.35">
      <c r="A8" s="10" t="s">
        <v>398</v>
      </c>
      <c r="B8" s="11">
        <v>-43.900000000000091</v>
      </c>
      <c r="C8" s="12">
        <v>0</v>
      </c>
      <c r="D8" s="11">
        <v>43.900000000000091</v>
      </c>
    </row>
    <row r="9" spans="1:4" ht="14.5" thickBot="1" x14ac:dyDescent="0.35">
      <c r="A9" s="10" t="s">
        <v>399</v>
      </c>
      <c r="B9" s="11">
        <v>7.14</v>
      </c>
      <c r="C9" s="12">
        <v>0</v>
      </c>
      <c r="D9" s="11">
        <v>-7.14</v>
      </c>
    </row>
    <row r="10" spans="1:4" ht="14.5" thickBot="1" x14ac:dyDescent="0.35">
      <c r="A10" s="13" t="s">
        <v>400</v>
      </c>
      <c r="B10" s="14">
        <v>44.54</v>
      </c>
      <c r="C10" s="15">
        <v>39.924061204900013</v>
      </c>
      <c r="D10" s="14">
        <v>-4.6159387950999857</v>
      </c>
    </row>
    <row r="11" spans="1:4" ht="14.5" thickBot="1" x14ac:dyDescent="0.35">
      <c r="A11" s="16" t="s">
        <v>401</v>
      </c>
      <c r="B11" s="17">
        <v>755.44</v>
      </c>
      <c r="C11" s="18">
        <v>833.82887482539979</v>
      </c>
      <c r="D11" s="17">
        <v>78.388874825399739</v>
      </c>
    </row>
    <row r="12" spans="1:4" ht="14.5" thickBot="1" x14ac:dyDescent="0.35">
      <c r="A12" s="13" t="s">
        <v>402</v>
      </c>
      <c r="B12" s="14">
        <v>-37</v>
      </c>
      <c r="C12" s="15">
        <v>-23.405581099999999</v>
      </c>
      <c r="D12" s="14">
        <v>13.594418900000001</v>
      </c>
    </row>
    <row r="13" spans="1:4" ht="14.5" thickBot="1" x14ac:dyDescent="0.35">
      <c r="A13" s="16" t="s">
        <v>403</v>
      </c>
      <c r="B13" s="17">
        <v>718.44</v>
      </c>
      <c r="C13" s="18">
        <v>810.42329372539984</v>
      </c>
      <c r="D13" s="17">
        <v>91.98329372539979</v>
      </c>
    </row>
    <row r="14" spans="1:4" ht="14.5" thickBot="1" x14ac:dyDescent="0.35">
      <c r="A14" s="7" t="s">
        <v>404</v>
      </c>
      <c r="B14" s="11"/>
      <c r="C14" s="12"/>
      <c r="D14" s="11"/>
    </row>
    <row r="15" spans="1:4" ht="14.5" thickBot="1" x14ac:dyDescent="0.35">
      <c r="A15" s="19" t="s">
        <v>405</v>
      </c>
      <c r="B15" s="11">
        <v>322.14</v>
      </c>
      <c r="C15" s="12">
        <v>365.887823053901</v>
      </c>
      <c r="D15" s="11">
        <v>43.747823053901016</v>
      </c>
    </row>
    <row r="16" spans="1:4" ht="14.5" thickBot="1" x14ac:dyDescent="0.35">
      <c r="A16" s="19" t="s">
        <v>406</v>
      </c>
      <c r="B16" s="11">
        <v>84.149000000000001</v>
      </c>
      <c r="C16" s="12">
        <v>124.74213686519997</v>
      </c>
      <c r="D16" s="11">
        <v>40.593136865199966</v>
      </c>
    </row>
    <row r="17" spans="1:4" ht="14.5" thickBot="1" x14ac:dyDescent="0.35">
      <c r="A17" s="19" t="s">
        <v>407</v>
      </c>
      <c r="B17" s="11">
        <v>122.7</v>
      </c>
      <c r="C17" s="20">
        <v>103.5522043336</v>
      </c>
      <c r="D17" s="11">
        <v>-19.1477956664</v>
      </c>
    </row>
    <row r="18" spans="1:4" ht="14.5" thickBot="1" x14ac:dyDescent="0.35">
      <c r="A18" s="19" t="s">
        <v>408</v>
      </c>
      <c r="B18" s="11">
        <v>34.599999999999994</v>
      </c>
      <c r="C18" s="20">
        <v>12.909711645100016</v>
      </c>
      <c r="D18" s="11">
        <v>-21.690288354899977</v>
      </c>
    </row>
    <row r="19" spans="1:4" ht="14.5" thickBot="1" x14ac:dyDescent="0.35">
      <c r="A19" s="19" t="s">
        <v>409</v>
      </c>
      <c r="B19" s="11">
        <v>118.1</v>
      </c>
      <c r="C19" s="20">
        <v>119.00370848520022</v>
      </c>
      <c r="D19" s="11">
        <v>0.90370848520022662</v>
      </c>
    </row>
    <row r="20" spans="1:4" ht="14.5" thickBot="1" x14ac:dyDescent="0.35">
      <c r="A20" s="21" t="s">
        <v>410</v>
      </c>
      <c r="B20" s="14">
        <v>20.7</v>
      </c>
      <c r="C20" s="22">
        <v>19.425860809700001</v>
      </c>
      <c r="D20" s="14">
        <v>-1.2741391902999979</v>
      </c>
    </row>
    <row r="21" spans="1:4" ht="14.5" thickBot="1" x14ac:dyDescent="0.35">
      <c r="A21" s="16" t="s">
        <v>411</v>
      </c>
      <c r="B21" s="17">
        <v>702.38900000000012</v>
      </c>
      <c r="C21" s="23">
        <v>745.52144519270132</v>
      </c>
      <c r="D21" s="17">
        <v>43.132445192701198</v>
      </c>
    </row>
    <row r="22" spans="1:4" ht="14.5" thickBot="1" x14ac:dyDescent="0.35">
      <c r="A22" s="24" t="s">
        <v>412</v>
      </c>
      <c r="B22" s="25">
        <v>16.050999999999931</v>
      </c>
      <c r="C22" s="26">
        <v>64.901848532698523</v>
      </c>
      <c r="D22" s="25">
        <v>48.850848532698592</v>
      </c>
    </row>
    <row r="23" spans="1:4" ht="15" thickTop="1" thickBot="1" x14ac:dyDescent="0.35">
      <c r="A23" s="27" t="s">
        <v>413</v>
      </c>
      <c r="B23" s="25">
        <v>29.6</v>
      </c>
      <c r="C23" s="26">
        <v>112.82548009630158</v>
      </c>
      <c r="D23" s="25">
        <v>83.225480096301567</v>
      </c>
    </row>
    <row r="24" spans="1:4" ht="14.5" thickTop="1" x14ac:dyDescent="0.3">
      <c r="A24" s="28" t="s">
        <v>414</v>
      </c>
    </row>
    <row r="25" spans="1:4" x14ac:dyDescent="0.3">
      <c r="A25" s="29" t="s">
        <v>415</v>
      </c>
    </row>
    <row r="28" spans="1:4" x14ac:dyDescent="0.3">
      <c r="A28" s="3" t="s">
        <v>416</v>
      </c>
      <c r="B28" s="3" t="s">
        <v>417</v>
      </c>
    </row>
    <row r="29" spans="1:4" ht="23.5" thickBot="1" x14ac:dyDescent="0.35">
      <c r="A29" s="4"/>
      <c r="B29" s="5" t="s">
        <v>3</v>
      </c>
      <c r="C29" s="6" t="s">
        <v>4</v>
      </c>
      <c r="D29" s="5" t="s">
        <v>5</v>
      </c>
    </row>
    <row r="30" spans="1:4" x14ac:dyDescent="0.3">
      <c r="A30" s="30" t="s">
        <v>418</v>
      </c>
      <c r="B30" s="31"/>
      <c r="C30" s="32"/>
      <c r="D30" s="31"/>
    </row>
    <row r="31" spans="1:4" ht="14.5" thickBot="1" x14ac:dyDescent="0.35">
      <c r="A31" s="19" t="s">
        <v>395</v>
      </c>
      <c r="B31" s="11">
        <v>215.7</v>
      </c>
      <c r="C31" s="12">
        <v>227.11799485230003</v>
      </c>
      <c r="D31" s="11">
        <v>11.417994852300041</v>
      </c>
    </row>
    <row r="32" spans="1:4" ht="14.5" thickBot="1" x14ac:dyDescent="0.35">
      <c r="A32" s="19" t="s">
        <v>419</v>
      </c>
      <c r="B32" s="33">
        <v>194.2</v>
      </c>
      <c r="C32" s="12">
        <v>198.74376686539875</v>
      </c>
      <c r="D32" s="11">
        <v>4.5437668653987657</v>
      </c>
    </row>
    <row r="33" spans="1:4" ht="14.5" thickBot="1" x14ac:dyDescent="0.35">
      <c r="A33" s="21" t="s">
        <v>412</v>
      </c>
      <c r="B33" s="34">
        <v>21.5</v>
      </c>
      <c r="C33" s="15">
        <v>28.374227986901275</v>
      </c>
      <c r="D33" s="14">
        <v>6.8742279869012748</v>
      </c>
    </row>
    <row r="34" spans="1:4" ht="14.5" thickBot="1" x14ac:dyDescent="0.35">
      <c r="A34" s="35" t="s">
        <v>413</v>
      </c>
      <c r="B34" s="36">
        <v>0</v>
      </c>
      <c r="C34" s="37">
        <v>38.52363654280181</v>
      </c>
      <c r="D34" s="38">
        <v>38.52363654280181</v>
      </c>
    </row>
    <row r="35" spans="1:4" x14ac:dyDescent="0.3">
      <c r="A35" s="30" t="s">
        <v>420</v>
      </c>
      <c r="B35" s="39"/>
      <c r="C35" s="32"/>
      <c r="D35" s="31"/>
    </row>
    <row r="36" spans="1:4" ht="14.5" thickBot="1" x14ac:dyDescent="0.35">
      <c r="A36" s="19" t="s">
        <v>395</v>
      </c>
      <c r="B36" s="33">
        <v>165.8</v>
      </c>
      <c r="C36" s="12">
        <v>219.25192843589988</v>
      </c>
      <c r="D36" s="11">
        <v>53.451928435899873</v>
      </c>
    </row>
    <row r="37" spans="1:4" ht="14.5" thickBot="1" x14ac:dyDescent="0.35">
      <c r="A37" s="19" t="s">
        <v>419</v>
      </c>
      <c r="B37" s="33">
        <v>167</v>
      </c>
      <c r="C37" s="12">
        <v>181.1157311740005</v>
      </c>
      <c r="D37" s="11">
        <v>14.115731174000501</v>
      </c>
    </row>
    <row r="38" spans="1:4" ht="14.5" thickBot="1" x14ac:dyDescent="0.35">
      <c r="A38" s="21" t="s">
        <v>421</v>
      </c>
      <c r="B38" s="34">
        <v>-1.1999999999999886</v>
      </c>
      <c r="C38" s="15">
        <v>38.136197261899383</v>
      </c>
      <c r="D38" s="14">
        <v>39.336197261899372</v>
      </c>
    </row>
    <row r="39" spans="1:4" ht="14.5" thickBot="1" x14ac:dyDescent="0.35">
      <c r="A39" s="35" t="s">
        <v>413</v>
      </c>
      <c r="B39" s="36">
        <v>-15.8</v>
      </c>
      <c r="C39" s="37">
        <v>20.533977084699</v>
      </c>
      <c r="D39" s="38">
        <v>36.333977084699001</v>
      </c>
    </row>
    <row r="40" spans="1:4" x14ac:dyDescent="0.3">
      <c r="A40" s="30" t="s">
        <v>109</v>
      </c>
      <c r="B40" s="39"/>
      <c r="C40" s="32"/>
      <c r="D40" s="31"/>
    </row>
    <row r="41" spans="1:4" ht="14.5" thickBot="1" x14ac:dyDescent="0.35">
      <c r="A41" s="19" t="s">
        <v>395</v>
      </c>
      <c r="B41" s="11">
        <v>46.8</v>
      </c>
      <c r="C41" s="12">
        <v>49.620123309700006</v>
      </c>
      <c r="D41" s="11">
        <v>2.8201233097000085</v>
      </c>
    </row>
    <row r="42" spans="1:4" ht="14.5" thickBot="1" x14ac:dyDescent="0.35">
      <c r="A42" s="19" t="s">
        <v>419</v>
      </c>
      <c r="B42" s="11">
        <v>51.2</v>
      </c>
      <c r="C42" s="12">
        <v>58.423300947000236</v>
      </c>
      <c r="D42" s="11">
        <v>7.223300947000233</v>
      </c>
    </row>
    <row r="43" spans="1:4" ht="14.5" thickBot="1" x14ac:dyDescent="0.35">
      <c r="A43" s="21" t="s">
        <v>421</v>
      </c>
      <c r="B43" s="14">
        <v>-4.4000000000000004</v>
      </c>
      <c r="C43" s="15">
        <v>-8.8031776373002302</v>
      </c>
      <c r="D43" s="14">
        <v>-4.4031776373002298</v>
      </c>
    </row>
    <row r="44" spans="1:4" ht="14.5" thickBot="1" x14ac:dyDescent="0.35">
      <c r="A44" s="35" t="s">
        <v>413</v>
      </c>
      <c r="B44" s="38">
        <v>54.1</v>
      </c>
      <c r="C44" s="37">
        <v>45.097642135999756</v>
      </c>
      <c r="D44" s="38">
        <v>-9.0023578640002455</v>
      </c>
    </row>
    <row r="45" spans="1:4" x14ac:dyDescent="0.3">
      <c r="A45" s="30" t="s">
        <v>422</v>
      </c>
      <c r="B45" s="31"/>
      <c r="C45" s="32"/>
      <c r="D45" s="31"/>
    </row>
    <row r="46" spans="1:4" ht="14.5" thickBot="1" x14ac:dyDescent="0.35">
      <c r="A46" s="19" t="s">
        <v>395</v>
      </c>
      <c r="B46" s="11">
        <v>102.7</v>
      </c>
      <c r="C46" s="12">
        <v>102.03737783190002</v>
      </c>
      <c r="D46" s="11">
        <v>-0.6626221680999862</v>
      </c>
    </row>
    <row r="47" spans="1:4" ht="14.5" thickBot="1" x14ac:dyDescent="0.35">
      <c r="A47" s="19" t="s">
        <v>419</v>
      </c>
      <c r="B47" s="11">
        <v>92.8</v>
      </c>
      <c r="C47" s="12">
        <v>104.86003748259974</v>
      </c>
      <c r="D47" s="11">
        <v>12.060037482599739</v>
      </c>
    </row>
    <row r="48" spans="1:4" ht="14.5" thickBot="1" x14ac:dyDescent="0.35">
      <c r="A48" s="21" t="s">
        <v>421</v>
      </c>
      <c r="B48" s="14">
        <v>9.9</v>
      </c>
      <c r="C48" s="15">
        <v>-2.8226596506997197</v>
      </c>
      <c r="D48" s="14">
        <v>-12.72265965069972</v>
      </c>
    </row>
    <row r="49" spans="1:5" ht="14.5" thickBot="1" x14ac:dyDescent="0.35">
      <c r="A49" s="35" t="s">
        <v>413</v>
      </c>
      <c r="B49" s="38">
        <v>0.9</v>
      </c>
      <c r="C49" s="37">
        <v>-0.6423891064997882</v>
      </c>
      <c r="D49" s="38">
        <v>-1.5423891064997881</v>
      </c>
    </row>
    <row r="50" spans="1:5" x14ac:dyDescent="0.3">
      <c r="A50" s="30" t="s">
        <v>250</v>
      </c>
      <c r="B50" s="31"/>
      <c r="C50" s="32"/>
      <c r="D50" s="31"/>
    </row>
    <row r="51" spans="1:5" ht="14.5" thickBot="1" x14ac:dyDescent="0.35">
      <c r="A51" s="19" t="s">
        <v>395</v>
      </c>
      <c r="B51" s="11">
        <v>44.5</v>
      </c>
      <c r="C51" s="12">
        <v>47.410792203699991</v>
      </c>
      <c r="D51" s="11">
        <v>2.9107922036999909</v>
      </c>
    </row>
    <row r="52" spans="1:5" ht="14.5" thickBot="1" x14ac:dyDescent="0.35">
      <c r="A52" s="19" t="s">
        <v>419</v>
      </c>
      <c r="B52" s="11">
        <v>45.6</v>
      </c>
      <c r="C52" s="12">
        <v>38.42301042389991</v>
      </c>
      <c r="D52" s="11">
        <v>-7.176989576100091</v>
      </c>
    </row>
    <row r="53" spans="1:5" ht="14.5" thickBot="1" x14ac:dyDescent="0.35">
      <c r="A53" s="21" t="s">
        <v>421</v>
      </c>
      <c r="B53" s="14">
        <v>-1.1000000000000001</v>
      </c>
      <c r="C53" s="15">
        <v>8.9877817798000805</v>
      </c>
      <c r="D53" s="14">
        <v>10.08778177980008</v>
      </c>
    </row>
    <row r="54" spans="1:5" ht="14.5" thickBot="1" x14ac:dyDescent="0.35">
      <c r="A54" s="35" t="s">
        <v>413</v>
      </c>
      <c r="B54" s="38">
        <v>1.7</v>
      </c>
      <c r="C54" s="37">
        <v>9.4943773194000354</v>
      </c>
      <c r="D54" s="38">
        <v>7.7943773194000352</v>
      </c>
    </row>
    <row r="55" spans="1:5" x14ac:dyDescent="0.3">
      <c r="A55" s="30" t="s">
        <v>423</v>
      </c>
      <c r="B55" s="31"/>
      <c r="C55" s="32"/>
      <c r="D55" s="31"/>
    </row>
    <row r="56" spans="1:5" ht="14.5" thickBot="1" x14ac:dyDescent="0.35">
      <c r="A56" s="19" t="s">
        <v>395</v>
      </c>
      <c r="B56" s="11">
        <v>142.89999999999998</v>
      </c>
      <c r="C56" s="12">
        <v>164.98507709190005</v>
      </c>
      <c r="D56" s="11">
        <v>22.085077091900075</v>
      </c>
    </row>
    <row r="57" spans="1:5" ht="14.5" thickBot="1" x14ac:dyDescent="0.35">
      <c r="A57" s="19" t="s">
        <v>419</v>
      </c>
      <c r="B57" s="11">
        <v>151.60000000000002</v>
      </c>
      <c r="C57" s="12">
        <v>163.95559829979936</v>
      </c>
      <c r="D57" s="11">
        <v>12.35559829979934</v>
      </c>
    </row>
    <row r="58" spans="1:5" ht="14.5" thickBot="1" x14ac:dyDescent="0.35">
      <c r="A58" s="21" t="s">
        <v>412</v>
      </c>
      <c r="B58" s="14">
        <v>-8.6000000000000085</v>
      </c>
      <c r="C58" s="15">
        <v>1.0294787921006758</v>
      </c>
      <c r="D58" s="14">
        <v>9.6294787921006844</v>
      </c>
    </row>
    <row r="59" spans="1:5" ht="14.5" thickBot="1" x14ac:dyDescent="0.35">
      <c r="A59" s="35" t="s">
        <v>413</v>
      </c>
      <c r="B59" s="38">
        <v>-11.299999999999997</v>
      </c>
      <c r="C59" s="37">
        <v>-0.18176388009923983</v>
      </c>
      <c r="D59" s="38">
        <v>11.118236119900757</v>
      </c>
    </row>
    <row r="62" spans="1:5" x14ac:dyDescent="0.3">
      <c r="A62" s="3" t="s">
        <v>424</v>
      </c>
      <c r="B62" s="3" t="s">
        <v>425</v>
      </c>
    </row>
    <row r="63" spans="1:5" ht="23.5" thickBot="1" x14ac:dyDescent="0.35">
      <c r="A63" s="4"/>
      <c r="B63" s="5" t="s">
        <v>3</v>
      </c>
      <c r="C63" s="6" t="s">
        <v>4</v>
      </c>
      <c r="D63" s="5" t="s">
        <v>5</v>
      </c>
      <c r="E63" s="5" t="s">
        <v>6</v>
      </c>
    </row>
    <row r="64" spans="1:5" ht="14.5" thickBot="1" x14ac:dyDescent="0.35">
      <c r="A64" s="40"/>
      <c r="B64" s="41"/>
      <c r="C64" s="6"/>
      <c r="D64" s="41"/>
      <c r="E64" s="42"/>
    </row>
    <row r="65" spans="1:5" ht="14.5" thickBot="1" x14ac:dyDescent="0.35">
      <c r="A65" s="10" t="s">
        <v>426</v>
      </c>
      <c r="B65" s="11">
        <v>73.900000000000006</v>
      </c>
      <c r="C65" s="12">
        <v>85.3</v>
      </c>
      <c r="D65" s="11">
        <v>11.399999999999991</v>
      </c>
      <c r="E65" s="43">
        <v>0.15426251691474957</v>
      </c>
    </row>
    <row r="66" spans="1:5" ht="14.5" thickBot="1" x14ac:dyDescent="0.35">
      <c r="A66" s="10" t="s">
        <v>427</v>
      </c>
      <c r="B66" s="11">
        <v>32.1</v>
      </c>
      <c r="C66" s="12">
        <v>32</v>
      </c>
      <c r="D66" s="11">
        <v>-0.10000000000000142</v>
      </c>
      <c r="E66" s="43">
        <v>-3.1152647975077885E-3</v>
      </c>
    </row>
    <row r="67" spans="1:5" ht="14.5" thickBot="1" x14ac:dyDescent="0.35">
      <c r="A67" s="10" t="s">
        <v>428</v>
      </c>
      <c r="B67" s="11">
        <v>48.8</v>
      </c>
      <c r="C67" s="12">
        <v>38.6</v>
      </c>
      <c r="D67" s="11">
        <v>-10.199999999999996</v>
      </c>
      <c r="E67" s="43">
        <v>-0.20901639344262291</v>
      </c>
    </row>
    <row r="68" spans="1:5" ht="14.5" thickBot="1" x14ac:dyDescent="0.35">
      <c r="A68" s="44" t="s">
        <v>429</v>
      </c>
      <c r="B68" s="11">
        <v>25.2</v>
      </c>
      <c r="C68" s="12">
        <v>24.1</v>
      </c>
      <c r="D68" s="11">
        <v>-1.0999999999999979</v>
      </c>
      <c r="E68" s="45">
        <v>-4.3650793650793607E-2</v>
      </c>
    </row>
    <row r="69" spans="1:5" ht="14.5" thickBot="1" x14ac:dyDescent="0.35">
      <c r="A69" s="16" t="s">
        <v>430</v>
      </c>
      <c r="B69" s="17">
        <v>180</v>
      </c>
      <c r="C69" s="18">
        <v>180</v>
      </c>
      <c r="D69" s="17">
        <v>0</v>
      </c>
      <c r="E69" s="46">
        <v>0</v>
      </c>
    </row>
    <row r="70" spans="1:5" ht="14.5" thickBot="1" x14ac:dyDescent="0.35">
      <c r="A70" s="47" t="s">
        <v>431</v>
      </c>
      <c r="B70" s="48">
        <v>38.6</v>
      </c>
      <c r="C70" s="49">
        <v>36.9</v>
      </c>
      <c r="D70" s="50">
        <v>-1.7000000000000028</v>
      </c>
      <c r="E70" s="51">
        <v>-4.4041450777202118E-2</v>
      </c>
    </row>
    <row r="71" spans="1:5" ht="15" thickTop="1" thickBot="1" x14ac:dyDescent="0.35">
      <c r="A71" s="52" t="s">
        <v>432</v>
      </c>
      <c r="B71" s="53">
        <v>218.6</v>
      </c>
      <c r="C71" s="54">
        <v>216.9</v>
      </c>
      <c r="D71" s="50">
        <v>-1.6999999999999886</v>
      </c>
      <c r="E71" s="55">
        <v>-7.7767612076852233E-3</v>
      </c>
    </row>
    <row r="72" spans="1:5" ht="14.5" thickTop="1" x14ac:dyDescent="0.3">
      <c r="A72" s="29" t="s">
        <v>433</v>
      </c>
    </row>
    <row r="73" spans="1:5" x14ac:dyDescent="0.3">
      <c r="A73" s="29" t="s">
        <v>434</v>
      </c>
    </row>
    <row r="76" spans="1:5" x14ac:dyDescent="0.3">
      <c r="A76" s="3" t="s">
        <v>435</v>
      </c>
      <c r="B76" s="3" t="s">
        <v>436</v>
      </c>
    </row>
    <row r="77" spans="1:5" ht="23.5" thickBot="1" x14ac:dyDescent="0.35">
      <c r="A77" s="4"/>
      <c r="B77" s="5" t="s">
        <v>3</v>
      </c>
      <c r="C77" s="42" t="s">
        <v>4</v>
      </c>
      <c r="D77" s="5" t="s">
        <v>5</v>
      </c>
    </row>
    <row r="78" spans="1:5" ht="14.5" thickBot="1" x14ac:dyDescent="0.35">
      <c r="A78" s="7" t="s">
        <v>437</v>
      </c>
      <c r="B78" s="56"/>
      <c r="C78" s="57"/>
      <c r="D78" s="56"/>
    </row>
    <row r="79" spans="1:5" ht="14.5" thickBot="1" x14ac:dyDescent="0.35">
      <c r="A79" s="10" t="s">
        <v>438</v>
      </c>
      <c r="B79" s="11">
        <v>297</v>
      </c>
      <c r="C79" s="12">
        <v>353.58349349271265</v>
      </c>
      <c r="D79" s="11">
        <v>56.583493492712648</v>
      </c>
    </row>
    <row r="80" spans="1:5" ht="14.5" thickBot="1" x14ac:dyDescent="0.35">
      <c r="A80" s="10" t="s">
        <v>439</v>
      </c>
      <c r="B80" s="11">
        <v>173</v>
      </c>
      <c r="C80" s="12">
        <v>188.38499999999993</v>
      </c>
      <c r="D80" s="11">
        <v>15.384999999999934</v>
      </c>
    </row>
    <row r="81" spans="1:4" x14ac:dyDescent="0.3">
      <c r="A81" s="44" t="s">
        <v>440</v>
      </c>
      <c r="B81" s="58">
        <v>721.2</v>
      </c>
      <c r="C81" s="59">
        <v>697.10426801027984</v>
      </c>
      <c r="D81" s="58">
        <v>-24.095731989720207</v>
      </c>
    </row>
    <row r="82" spans="1:4" x14ac:dyDescent="0.3">
      <c r="A82" s="60" t="s">
        <v>441</v>
      </c>
      <c r="B82" s="61">
        <v>1191.0999999999999</v>
      </c>
      <c r="C82" s="62">
        <v>1239.0727615029923</v>
      </c>
      <c r="D82" s="61">
        <v>47.972761502992398</v>
      </c>
    </row>
    <row r="83" spans="1:4" ht="14.5" thickBot="1" x14ac:dyDescent="0.35">
      <c r="A83" s="7" t="s">
        <v>442</v>
      </c>
      <c r="B83" s="11"/>
      <c r="C83" s="12"/>
      <c r="D83" s="11"/>
    </row>
    <row r="84" spans="1:4" ht="14.5" thickBot="1" x14ac:dyDescent="0.35">
      <c r="A84" s="10" t="s">
        <v>443</v>
      </c>
      <c r="B84" s="11">
        <v>453.2</v>
      </c>
      <c r="C84" s="12">
        <v>476.43586025054162</v>
      </c>
      <c r="D84" s="11">
        <v>23.235860250541634</v>
      </c>
    </row>
    <row r="85" spans="1:4" ht="14.5" thickBot="1" x14ac:dyDescent="0.35">
      <c r="A85" s="10" t="s">
        <v>444</v>
      </c>
      <c r="B85" s="11">
        <v>642.4</v>
      </c>
      <c r="C85" s="12">
        <v>586.98940099999993</v>
      </c>
      <c r="D85" s="11">
        <v>-55.410599000000047</v>
      </c>
    </row>
    <row r="86" spans="1:4" x14ac:dyDescent="0.3">
      <c r="A86" s="13" t="s">
        <v>445</v>
      </c>
      <c r="B86" s="14">
        <v>35.5</v>
      </c>
      <c r="C86" s="15">
        <v>30.183</v>
      </c>
      <c r="D86" s="14">
        <v>-5.3170000000000002</v>
      </c>
    </row>
    <row r="87" spans="1:4" x14ac:dyDescent="0.3">
      <c r="A87" s="60" t="s">
        <v>446</v>
      </c>
      <c r="B87" s="61">
        <v>1131.0999999999999</v>
      </c>
      <c r="C87" s="62">
        <v>1093.6082612505415</v>
      </c>
      <c r="D87" s="61">
        <v>-37.491738749458364</v>
      </c>
    </row>
    <row r="88" spans="1:4" ht="14.5" thickBot="1" x14ac:dyDescent="0.35">
      <c r="A88" s="63" t="s">
        <v>447</v>
      </c>
      <c r="B88" s="64">
        <v>60.1</v>
      </c>
      <c r="C88" s="65">
        <v>145.46450025245076</v>
      </c>
      <c r="D88" s="64">
        <v>85.364500252450767</v>
      </c>
    </row>
    <row r="89" spans="1:4" ht="15" thickTop="1" thickBot="1" x14ac:dyDescent="0.35">
      <c r="A89" s="7" t="s">
        <v>448</v>
      </c>
      <c r="B89" s="11"/>
      <c r="C89" s="12"/>
      <c r="D89" s="11"/>
    </row>
    <row r="90" spans="1:4" ht="14.5" thickBot="1" x14ac:dyDescent="0.35">
      <c r="A90" s="10" t="s">
        <v>449</v>
      </c>
      <c r="B90" s="11">
        <v>7.1</v>
      </c>
      <c r="C90" s="12">
        <v>7.093</v>
      </c>
      <c r="D90" s="11">
        <v>-6.9999999999996732E-3</v>
      </c>
    </row>
    <row r="91" spans="1:4" ht="14.5" thickBot="1" x14ac:dyDescent="0.35">
      <c r="A91" s="10" t="s">
        <v>450</v>
      </c>
      <c r="B91" s="11">
        <v>10.4</v>
      </c>
      <c r="C91" s="12">
        <v>12</v>
      </c>
      <c r="D91" s="11">
        <v>1.6</v>
      </c>
    </row>
    <row r="92" spans="1:4" ht="14.5" thickBot="1" x14ac:dyDescent="0.35">
      <c r="A92" s="10" t="s">
        <v>451</v>
      </c>
      <c r="B92" s="11">
        <v>13</v>
      </c>
      <c r="C92" s="12">
        <v>14.3</v>
      </c>
      <c r="D92" s="11">
        <v>1.3</v>
      </c>
    </row>
    <row r="93" spans="1:4" x14ac:dyDescent="0.3">
      <c r="A93" s="13" t="s">
        <v>452</v>
      </c>
      <c r="B93" s="14">
        <v>29.6</v>
      </c>
      <c r="C93" s="15">
        <v>112</v>
      </c>
      <c r="D93" s="14">
        <v>82.4</v>
      </c>
    </row>
    <row r="94" spans="1:4" ht="14.5" thickBot="1" x14ac:dyDescent="0.35">
      <c r="A94" s="63" t="s">
        <v>453</v>
      </c>
      <c r="B94" s="64">
        <v>60.1</v>
      </c>
      <c r="C94" s="65">
        <v>145.46450025245085</v>
      </c>
      <c r="D94" s="64">
        <v>85.364500252450853</v>
      </c>
    </row>
    <row r="95" spans="1:4" ht="15" thickTop="1" thickBot="1" x14ac:dyDescent="0.35">
      <c r="A95" s="7" t="s">
        <v>454</v>
      </c>
      <c r="B95" s="56"/>
      <c r="C95" s="66"/>
      <c r="D95" s="56"/>
    </row>
    <row r="96" spans="1:4" ht="14.5" thickBot="1" x14ac:dyDescent="0.35">
      <c r="A96" s="10" t="s">
        <v>455</v>
      </c>
      <c r="B96" s="43">
        <v>0.53933338930400476</v>
      </c>
      <c r="C96" s="67">
        <v>0.47373279377716543</v>
      </c>
      <c r="D96" s="43">
        <v>-6.5600595526839334E-2</v>
      </c>
    </row>
    <row r="97" spans="1:4" ht="14.5" thickBot="1" x14ac:dyDescent="0.35">
      <c r="A97" s="10" t="s">
        <v>456</v>
      </c>
      <c r="B97" s="43">
        <v>1.0370697263901147</v>
      </c>
      <c r="C97" s="67">
        <v>1.1399999999999999</v>
      </c>
      <c r="D97" s="43">
        <v>9.9000000000000005E-2</v>
      </c>
    </row>
    <row r="98" spans="1:4" x14ac:dyDescent="0.3">
      <c r="A98" s="68" t="s">
        <v>457</v>
      </c>
    </row>
    <row r="99" spans="1:4" x14ac:dyDescent="0.3">
      <c r="A99" s="68" t="s">
        <v>458</v>
      </c>
    </row>
    <row r="100" spans="1:4" x14ac:dyDescent="0.3">
      <c r="A100" s="68" t="s">
        <v>459</v>
      </c>
    </row>
    <row r="101" spans="1:4" x14ac:dyDescent="0.3">
      <c r="A101" s="68"/>
    </row>
    <row r="103" spans="1:4" x14ac:dyDescent="0.3">
      <c r="A103" s="3" t="s">
        <v>17</v>
      </c>
      <c r="B103" s="3" t="s">
        <v>469</v>
      </c>
    </row>
    <row r="104" spans="1:4" ht="23.5" thickBot="1" x14ac:dyDescent="0.35">
      <c r="A104" s="4"/>
      <c r="B104" s="5" t="s">
        <v>3</v>
      </c>
      <c r="C104" s="6" t="s">
        <v>4</v>
      </c>
      <c r="D104" s="5" t="s">
        <v>5</v>
      </c>
    </row>
    <row r="105" spans="1:4" ht="14.5" thickBot="1" x14ac:dyDescent="0.35">
      <c r="A105" s="10" t="s">
        <v>460</v>
      </c>
      <c r="B105" s="11">
        <v>705.1</v>
      </c>
      <c r="C105" s="12">
        <v>810.42329372513814</v>
      </c>
      <c r="D105" s="11">
        <v>105.32329372513811</v>
      </c>
    </row>
    <row r="106" spans="1:4" ht="14.5" thickBot="1" x14ac:dyDescent="0.35">
      <c r="A106" s="10" t="s">
        <v>461</v>
      </c>
      <c r="B106" s="11">
        <v>-526.4</v>
      </c>
      <c r="C106" s="12">
        <v>-607.09187589734313</v>
      </c>
      <c r="D106" s="11">
        <v>-80.691875897343152</v>
      </c>
    </row>
    <row r="107" spans="1:4" ht="14.5" thickBot="1" x14ac:dyDescent="0.35">
      <c r="A107" s="10" t="s">
        <v>462</v>
      </c>
      <c r="B107" s="11">
        <v>-20.7</v>
      </c>
      <c r="C107" s="12">
        <v>-30.244963112638125</v>
      </c>
      <c r="D107" s="11">
        <v>-9.5449631126381256</v>
      </c>
    </row>
    <row r="108" spans="1:4" x14ac:dyDescent="0.3">
      <c r="A108" s="13" t="s">
        <v>480</v>
      </c>
      <c r="B108" s="14">
        <v>0</v>
      </c>
      <c r="C108" s="15">
        <v>11.447948812686048</v>
      </c>
      <c r="D108" s="14">
        <v>11.447948812686048</v>
      </c>
    </row>
    <row r="109" spans="1:4" x14ac:dyDescent="0.3">
      <c r="A109" s="60" t="s">
        <v>463</v>
      </c>
      <c r="B109" s="61">
        <v>158</v>
      </c>
      <c r="C109" s="62">
        <v>184.53440352784293</v>
      </c>
      <c r="D109" s="61">
        <v>26.534403527842926</v>
      </c>
    </row>
    <row r="110" spans="1:4" x14ac:dyDescent="0.3">
      <c r="A110" s="13" t="s">
        <v>464</v>
      </c>
      <c r="B110" s="14">
        <v>-216</v>
      </c>
      <c r="C110" s="22">
        <v>-179.99999999999986</v>
      </c>
      <c r="D110" s="14">
        <v>36.000000000000142</v>
      </c>
    </row>
    <row r="111" spans="1:4" x14ac:dyDescent="0.3">
      <c r="A111" s="60" t="s">
        <v>465</v>
      </c>
      <c r="B111" s="61">
        <v>-216</v>
      </c>
      <c r="C111" s="62">
        <v>-179.99999999999986</v>
      </c>
      <c r="D111" s="61">
        <v>36.000000000000142</v>
      </c>
    </row>
    <row r="112" spans="1:4" x14ac:dyDescent="0.3">
      <c r="A112" s="13" t="s">
        <v>466</v>
      </c>
      <c r="B112" s="14">
        <v>35.9</v>
      </c>
      <c r="C112" s="15">
        <v>40</v>
      </c>
      <c r="D112" s="14">
        <v>4.1000000000000014</v>
      </c>
    </row>
    <row r="113" spans="1:4" ht="14.5" thickBot="1" x14ac:dyDescent="0.35">
      <c r="A113" s="63" t="s">
        <v>467</v>
      </c>
      <c r="B113" s="64">
        <v>35.9</v>
      </c>
      <c r="C113" s="65">
        <v>40</v>
      </c>
      <c r="D113" s="64">
        <v>4.1000000000000014</v>
      </c>
    </row>
    <row r="114" spans="1:4" ht="15" thickTop="1" thickBot="1" x14ac:dyDescent="0.35">
      <c r="A114" s="27" t="s">
        <v>468</v>
      </c>
      <c r="B114" s="69">
        <v>-22.1</v>
      </c>
      <c r="C114" s="70">
        <v>44.534403527843068</v>
      </c>
      <c r="D114" s="69">
        <v>66.634403527843062</v>
      </c>
    </row>
    <row r="115" spans="1:4" ht="16.25" customHeight="1" thickTop="1" x14ac:dyDescent="0.3">
      <c r="A115" s="68" t="s">
        <v>457</v>
      </c>
    </row>
    <row r="116" spans="1:4" x14ac:dyDescent="0.3">
      <c r="A116" s="7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AEMO Collaboration Document" ma:contentTypeID="0x0101002F0B48F8F4F7904196E710056827A09600B9A9FFDAE45E1F46864F6BEC16F9C927" ma:contentTypeVersion="4" ma:contentTypeDescription="" ma:contentTypeScope="" ma:versionID="4795a677deeca6e1b1c44645a1ddbccb">
  <xsd:schema xmlns:xsd="http://www.w3.org/2001/XMLSchema" xmlns:xs="http://www.w3.org/2001/XMLSchema" xmlns:p="http://schemas.microsoft.com/office/2006/metadata/properties" xmlns:ns2="5d1a2284-45bc-4927-a9f9-e51f9f17c21a" targetNamespace="http://schemas.microsoft.com/office/2006/metadata/properties" ma:root="true" ma:fieldsID="fc797230f5f38e7589669502cbdbd945" ns2:_="">
    <xsd:import namespace="5d1a2284-45bc-4927-a9f9-e51f9f17c21a"/>
    <xsd:element name="properties">
      <xsd:complexType>
        <xsd:sequence>
          <xsd:element name="documentManagement">
            <xsd:complexType>
              <xsd:all>
                <xsd:element ref="ns2:TaxCatchAll" minOccurs="0"/>
                <xsd:element ref="ns2:TaxCatchAllLabel" minOccurs="0"/>
                <xsd:element ref="ns2:TaxKeywordTaxHTField" minOccurs="0"/>
                <xsd:element ref="ns2:fc36bc6de0bf403e9ed4dec84c72e21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a2284-45bc-4927-a9f9-e51f9f17c21a"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2602a310-4584-4c0e-9eb5-ff2f72487ee8}" ma:internalName="TaxCatchAll" ma:showField="CatchAllData" ma:web="8d2e26b6-2d44-4632-bd89-23d90b368293">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2602a310-4584-4c0e-9eb5-ff2f72487ee8}" ma:internalName="TaxCatchAllLabel" ma:readOnly="true" ma:showField="CatchAllDataLabel" ma:web="8d2e26b6-2d44-4632-bd89-23d90b368293">
      <xsd:complexType>
        <xsd:complexContent>
          <xsd:extension base="dms:MultiChoiceLookup">
            <xsd:sequence>
              <xsd:element name="Value" type="dms:Lookup" maxOccurs="unbounded" minOccurs="0" nillable="true"/>
            </xsd:sequence>
          </xsd:extension>
        </xsd:complexContent>
      </xsd:complexType>
    </xsd:element>
    <xsd:element name="TaxKeywordTaxHTField" ma:index="1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element name="fc36bc6de0bf403e9ed4dec84c72e21e" ma:index="12" nillable="true" ma:taxonomy="true" ma:internalName="fc36bc6de0bf403e9ed4dec84c72e21e" ma:taxonomyFieldName="AEMO_x0020_Collaboration_x0020_Document_x0020_Type" ma:displayName="AEMO Collaboration Document Type" ma:default="" ma:fieldId="{fc36bc6d-e0bf-403e-9ed4-dec84c72e21e}" ma:sspId="3e8ba7a3-af95-40f6-9ded-4ebe13adeb29" ma:termSetId="559df48e-15e2-45fa-a2d5-de60d483ab80"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3e8ba7a3-af95-40f6-9ded-4ebe13adeb29" ContentTypeId="0x0101002F0B48F8F4F7904196E710056827A096" PreviousValue="false" LastSyncTimeStamp="2022-01-31T11:36:03.467Z"/>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fc36bc6de0bf403e9ed4dec84c72e21e xmlns="5d1a2284-45bc-4927-a9f9-e51f9f17c21a">
      <Terms xmlns="http://schemas.microsoft.com/office/infopath/2007/PartnerControls"/>
    </fc36bc6de0bf403e9ed4dec84c72e21e>
    <TaxCatchAll xmlns="5d1a2284-45bc-4927-a9f9-e51f9f17c21a" xsi:nil="true"/>
    <TaxKeywordTaxHTField xmlns="5d1a2284-45bc-4927-a9f9-e51f9f17c21a">
      <Terms xmlns="http://schemas.microsoft.com/office/infopath/2007/PartnerControls"/>
    </TaxKeywordTaxHTField>
  </documentManagement>
</p:properties>
</file>

<file path=customXml/item5.xml>�� 
</file>

<file path=customXml/itemProps1.xml><?xml version="1.0" encoding="utf-8"?>
<ds:datastoreItem xmlns:ds="http://schemas.openxmlformats.org/officeDocument/2006/customXml" ds:itemID="{90EC96FA-B730-4D38-813E-6F03A602C2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a2284-45bc-4927-a9f9-e51f9f17c2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AB97101-8AA0-44B5-9CD6-D144FD1662B4}">
  <ds:schemaRefs>
    <ds:schemaRef ds:uri="Microsoft.SharePoint.Taxonomy.ContentTypeSync"/>
  </ds:schemaRefs>
</ds:datastoreItem>
</file>

<file path=customXml/itemProps3.xml><?xml version="1.0" encoding="utf-8"?>
<ds:datastoreItem xmlns:ds="http://schemas.openxmlformats.org/officeDocument/2006/customXml" ds:itemID="{790176B2-5369-4F2F-B1F5-626360109882}">
  <ds:schemaRefs>
    <ds:schemaRef ds:uri="http://schemas.microsoft.com/sharepoint/v3/contenttype/forms"/>
  </ds:schemaRefs>
</ds:datastoreItem>
</file>

<file path=customXml/itemProps4.xml><?xml version="1.0" encoding="utf-8"?>
<ds:datastoreItem xmlns:ds="http://schemas.openxmlformats.org/officeDocument/2006/customXml" ds:itemID="{BA11242D-33A5-4184-8CAE-A3F36F0CF6CD}">
  <ds:schemaRefs>
    <ds:schemaRef ds:uri="http://schemas.microsoft.com/office/2006/metadata/properties"/>
    <ds:schemaRef ds:uri="http://schemas.microsoft.com/office/infopath/2007/PartnerControls"/>
    <ds:schemaRef ds:uri="5d1a2284-45bc-4927-a9f9-e51f9f17c21a"/>
  </ds:schemaRefs>
</ds:datastoreItem>
</file>

<file path=customXml/itemProps5.xml><?xml version="1.0" encoding="utf-8"?>
<ds:datastoreItem xmlns:ds="http://schemas.openxmlformats.org/officeDocument/2006/customXml" ds:itemID="{58AE9608-EE60-4FA6-B4F3-46061131D329}">
  <ds:schemaRefs>
    <ds:schemaRef ds:uri="http://www.w3.org/2001/XMLSchema"/>
  </ds:schemaRefs>
</ds:datastoreItem>
</file>

<file path=docMetadata/LabelInfo.xml><?xml version="1.0" encoding="utf-8"?>
<clbl:labelList xmlns:clbl="http://schemas.microsoft.com/office/2020/mipLabelMetadata">
  <clbl:label id="{c1941c47-a837-430d-8559-fd118a72769e}" enabled="1" method="Standard" siteId="{320c999e-3876-4ad0-b401-d241068e9e60}"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NEM Core</vt:lpstr>
      <vt:lpstr>NEM Functions</vt:lpstr>
      <vt:lpstr>East Coast Gas</vt:lpstr>
      <vt:lpstr>WA Electricity and Gas</vt:lpstr>
      <vt:lpstr>NEM Connections</vt:lpstr>
      <vt:lpstr>Other fees</vt:lpstr>
      <vt:lpstr>Enterprise</vt:lpstr>
      <vt:lpstr>'East Coast Gas'!_ftnref1</vt:lpstr>
      <vt:lpstr>'NEM Core'!_Ref131584205</vt:lpstr>
      <vt:lpstr>'Other fees'!_Toc105400055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Rebecca Symonds</dc:creator>
  <cp:keywords/>
  <dc:description/>
  <cp:lastModifiedBy>Dianne Nguyen</cp:lastModifiedBy>
  <cp:revision/>
  <dcterms:created xsi:type="dcterms:W3CDTF">2025-03-31T03:15:37Z</dcterms:created>
  <dcterms:modified xsi:type="dcterms:W3CDTF">2025-04-03T00:49:57Z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0x0101002F0B48F8F4F7904196E710056827A09600B9A9FFDAE45E1F46864F6BEC16F9C927</vt:lpwstr>
  </property>
  <property fmtid="{D5CDD505-2E9C-101B-9397-08002B2CF9AE}" pid="3" name="TaxKeyword">
    <vt:lpwstr/>
  </property>
  <property fmtid="{D5CDD505-2E9C-101B-9397-08002B2CF9AE}" pid="4" name="AEMO Collaboration Document Type">
    <vt:lpwstr/>
  </property>
  <property fmtid="{D5CDD505-2E9C-101B-9397-08002B2CF9AE}" pid="5" name="MediaServiceImageTags">
    <vt:lpwstr/>
  </property>
  <property fmtid="{D5CDD505-2E9C-101B-9397-08002B2CF9AE}" pid="6" name="AEMO_x0020_Collaboration_x0020_Document_x0020_Type">
    <vt:lpwstr/>
  </property>
  <property fmtid="{D5CDD505-2E9C-101B-9397-08002B2CF9AE}" pid="7" name="lcf76f155ced4ddcb4097134ff3c332f">
    <vt:lpwstr/>
  </property>
</Properties>
</file>